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tara_downes_ct_gov/Documents/Documents/"/>
    </mc:Choice>
  </mc:AlternateContent>
  <xr:revisionPtr revIDLastSave="0" documentId="8_{1C58E3A0-9158-45E5-BC62-E5491882A8AA}" xr6:coauthVersionLast="46" xr6:coauthVersionMax="46" xr10:uidLastSave="{00000000-0000-0000-0000-000000000000}"/>
  <bookViews>
    <workbookView xWindow="1780" yWindow="1780" windowWidth="14400" windowHeight="7360" xr2:uid="{8C2A2DDE-D9C5-2440-915D-6E39A10A396B}"/>
  </bookViews>
  <sheets>
    <sheet name="Sheet1" sheetId="1" r:id="rId1"/>
  </sheets>
  <definedNames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U3" i="1"/>
  <c r="U4" i="1"/>
  <c r="U5" i="1"/>
  <c r="U6" i="1"/>
  <c r="U7" i="1"/>
  <c r="U8" i="1"/>
  <c r="U9" i="1"/>
  <c r="U10" i="1"/>
  <c r="U2" i="1"/>
  <c r="P2" i="1"/>
  <c r="K3" i="1"/>
  <c r="K4" i="1"/>
  <c r="K5" i="1"/>
  <c r="K6" i="1"/>
  <c r="K7" i="1"/>
  <c r="K8" i="1"/>
  <c r="K9" i="1"/>
  <c r="K10" i="1"/>
  <c r="K2" i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<sst xmlns="http://schemas.openxmlformats.org/spreadsheetml/2006/main" count="29" uniqueCount="20">
  <si>
    <t>Median</t>
  </si>
  <si>
    <t>N</t>
  </si>
  <si>
    <t>Std. Deviation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</si>
  <si>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</si>
  <si>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</si>
  <si>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</si>
  <si>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</si>
  <si>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</si>
  <si>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</si>
  <si>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</si>
  <si>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</si>
  <si>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Total</t>
  </si>
  <si>
    <t>Full Population Mean</t>
  </si>
  <si>
    <t>Hired to State Government During Last 5 years Mean</t>
  </si>
  <si>
    <t>Hired to State Government During Last 3 years Mean</t>
  </si>
  <si>
    <t>Hired to State Government During Last  year Mean</t>
  </si>
  <si>
    <t>Percent of White Male Salary - All</t>
  </si>
  <si>
    <t>Percent of White Male Salary -5-Year</t>
  </si>
  <si>
    <t>Percent of White Male Salary - 3-Year</t>
  </si>
  <si>
    <t>Percent of White Male Salary - 1-Year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</si>
</sst>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5" fontId="2" fillId="2" borderId="0" xfId="2" applyNumberFormat="1" applyFont="1" applyFill="1" applyAlignment="1">
      <alignment horizontal="center" wrapText="1"/>
    </xf>
    <xf numFmtId="165" fontId="2" fillId="2" borderId="0" xfId="2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9" fontId="2" fillId="2" borderId="0" xfId="3" applyFont="1" applyFill="1" applyAlignment="1">
      <alignment horizontal="center" wrapText="1"/>
    </xf>
    <xf numFmtId="165" fontId="2" fillId="3" borderId="0" xfId="2" applyNumberFormat="1" applyFont="1" applyFill="1" applyAlignment="1">
      <alignment horizontal="center" wrapText="1"/>
    </xf>
    <xf numFmtId="165" fontId="2" fillId="3" borderId="0" xfId="2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5" fontId="2" fillId="4" borderId="0" xfId="2" applyNumberFormat="1" applyFont="1" applyFill="1" applyAlignment="1">
      <alignment horizontal="center" wrapText="1"/>
    </xf>
    <xf numFmtId="165" fontId="2" fillId="4" borderId="0" xfId="2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5" fontId="2" fillId="5" borderId="0" xfId="2" applyNumberFormat="1" applyFont="1" applyFill="1" applyAlignment="1">
      <alignment horizontal="center" wrapText="1"/>
    </xf>
    <xf numFmtId="165" fontId="2" fillId="5" borderId="0" xfId="2" applyNumberFormat="1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9" fontId="3" fillId="2" borderId="0" xfId="3" applyFont="1" applyFill="1" applyAlignment="1">
      <alignment horizontal="center"/>
    </xf>
    <xf numFmtId="165" fontId="3" fillId="3" borderId="0" xfId="2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9" fontId="3" fillId="3" borderId="0" xfId="3" applyFont="1" applyFill="1" applyAlignment="1">
      <alignment horizontal="center"/>
    </xf>
    <xf numFmtId="165" fontId="3" fillId="4" borderId="0" xfId="2" applyNumberFormat="1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9" fontId="3" fillId="4" borderId="0" xfId="3" applyFont="1" applyFill="1" applyAlignment="1">
      <alignment horizontal="center"/>
    </xf>
    <xf numFmtId="165" fontId="3" fillId="5" borderId="0" xfId="2" applyNumberFormat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9" fontId="3" fillId="5" borderId="0" xfId="3" applyFont="1" applyFill="1" applyAlignment="1">
      <alignment horizontal="center"/>
    </xf>
    <xf numFmtId="0" fontId="0" fillId="6" borderId="0" xfId="0" applyFill="1"/>
    <xf numFmtId="3" fontId="0" fillId="0" borderId="0" xfId="0" applyNumberFormat="1"/>
    <xf numFmtId="0" fontId="2" fillId="0" borderId="0" xfId="0" applyFont="1" applyFill="1"/>
    <xf numFmtId="0" fontId="0" fillId="0" borderId="0" xfId="0" applyFill="1"/>
    <xf numFmtId="165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3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CDE3-38CB-5740-AF4B-2F08771FC863}">
  <dimension ref="A1:BZ15"/>
  <sheetViews>
    <sheetView tabSelected="1" zoomScale="90" zoomScaleNormal="90" workbookViewId="0">
      <pane xSplit="1" topLeftCell="B1" activePane="topRight" state="frozen"/>
      <selection pane="topRight" activeCell="B4" sqref="B4"/>
    </sheetView>
  </sheetViews>
  <sheetFormatPr defaultColWidth="10.5" defaultRowHeight="15.5" x14ac:dyDescent="0.35"/>
  <cols>
    <col min="1" max="1" width="15.1640625" customWidth="1"/>
    <col min="2" max="2" width="10.1640625" style="31" customWidth="1"/>
    <col min="3" max="3" width="8.83203125" style="31" customWidth="1"/>
    <col min="4" max="4" width="7.83203125" style="32" customWidth="1"/>
    <col min="5" max="5" width="0.5" style="31" customWidth="1"/>
    <col min="6" max="6" width="10.5" style="33" customWidth="1"/>
    <col min="7" max="7" width="13.33203125" style="31" customWidth="1"/>
    <col min="8" max="8" width="8.83203125" style="31" customWidth="1"/>
    <col min="9" max="9" width="7" style="32" bestFit="1" customWidth="1"/>
    <col min="10" max="10" width="9" style="31" hidden="1" customWidth="1"/>
    <col min="11" max="11" width="12.83203125" style="31" customWidth="1"/>
    <col min="12" max="12" width="13.5" style="31" customWidth="1"/>
    <col min="13" max="13" width="8.5" style="31" customWidth="1"/>
    <col min="14" max="14" width="7" style="32" bestFit="1" customWidth="1"/>
    <col min="15" max="15" width="8.5" style="31" hidden="1" customWidth="1"/>
    <col min="16" max="16" width="13" style="31" customWidth="1"/>
    <col min="17" max="17" width="13.33203125" style="31" customWidth="1"/>
    <col min="18" max="18" width="9" style="31" bestFit="1" customWidth="1"/>
    <col min="19" max="19" width="7" style="32" bestFit="1" customWidth="1"/>
    <col min="20" max="20" width="9.83203125" style="31" hidden="1" customWidth="1"/>
    <col min="21" max="21" width="13" style="34" customWidth="1"/>
  </cols>
  <sheetData>
    <row r="1" spans="1:78" ht="62" x14ac:dyDescent="0.35">
      <c r="A1" s="1"/>
      <c r="B1" s="2" t="s">
        <v>12</v>
      </c>
      <c r="C1" s="3" t="s">
        <v>0</v>
      </c>
      <c r="D1" s="4" t="s">
        <v>1</v>
      </c>
      <c r="E1" s="3" t="s">
        <v>2</v>
      </c>
      <c r="F1" s="5" t="s">
        <v>16</v>
      </c>
      <c r="G1" s="6" t="s">
        <v>13</v>
      </c>
      <c r="H1" s="7" t="s">
        <v>0</v>
      </c>
      <c r="I1" s="8" t="s">
        <v>1</v>
      </c>
      <c r="J1" s="7" t="s">
        <v>2</v>
      </c>
      <c r="K1" s="6" t="s">
        <v>17</v>
      </c>
      <c r="L1" s="9" t="s">
        <v>14</v>
      </c>
      <c r="M1" s="10" t="s">
        <v>0</v>
      </c>
      <c r="N1" s="11" t="s">
        <v>1</v>
      </c>
      <c r="O1" s="10" t="s">
        <v>2</v>
      </c>
      <c r="P1" s="9" t="s">
        <v>18</v>
      </c>
      <c r="Q1" s="12" t="s">
        <v>15</v>
      </c>
      <c r="R1" s="13" t="s">
        <v>0</v>
      </c>
      <c r="S1" s="14" t="s">
        <v>1</v>
      </c>
      <c r="T1" s="13" t="s">
        <v>2</v>
      </c>
      <c r="U1" s="12" t="s">
        <v>19</v>
      </c>
    </row>
    <row r="2" spans="1:78" x14ac:dyDescent="0.35">
      <c r="A2" s="1" t="s">
        <v>3</v>
      </c>
      <c r="B2" s="15">
        <v>81130.306100000002</v>
      </c>
      <c r="C2" s="15">
        <v>74277.206999999995</v>
      </c>
      <c r="D2" s="16">
        <v>9638</v>
      </c>
      <c r="E2" s="15">
        <v>28474.957780000001</v>
      </c>
      <c r="F2" s="17">
        <f>B2/81130</f>
        <v>1.0000037729569826</v>
      </c>
      <c r="G2" s="18">
        <v>62913.745300000002</v>
      </c>
      <c r="H2" s="18">
        <v>56626.559999999998</v>
      </c>
      <c r="I2" s="19">
        <v>1676</v>
      </c>
      <c r="J2" s="18">
        <v>24240.927100000001</v>
      </c>
      <c r="K2" s="20">
        <f>G2/62914</f>
        <v>0.99999595161649235</v>
      </c>
      <c r="L2" s="21">
        <v>61468.449399999998</v>
      </c>
      <c r="M2" s="21">
        <v>53912.160000000003</v>
      </c>
      <c r="N2" s="22">
        <v>1359</v>
      </c>
      <c r="O2" s="21">
        <v>23799.282360000001</v>
      </c>
      <c r="P2" s="23">
        <f>L2/61468</f>
        <v>1.0000073111212338</v>
      </c>
      <c r="Q2" s="24">
        <v>56973.098299999998</v>
      </c>
      <c r="R2" s="24">
        <v>50000.031000000003</v>
      </c>
      <c r="S2" s="25">
        <v>397</v>
      </c>
      <c r="T2" s="24">
        <v>21682.257829999999</v>
      </c>
      <c r="U2" s="26">
        <f>Q2/56973</f>
        <v>1.0000017253786881</v>
      </c>
    </row>
    <row r="3" spans="1:78" x14ac:dyDescent="0.35">
      <c r="A3" s="1" t="s">
        <v>4</v>
      </c>
      <c r="B3" s="15">
        <v>83181.372300000003</v>
      </c>
      <c r="C3" s="15">
        <v>79582.032000000007</v>
      </c>
      <c r="D3" s="16">
        <v>8285</v>
      </c>
      <c r="E3" s="15">
        <v>25071.578669999999</v>
      </c>
      <c r="F3" s="17">
        <f t="shared" ref="F3:F10" si="0">B3/81130</f>
        <v>1.0252850030814742</v>
      </c>
      <c r="G3" s="18">
        <v>66863.751000000004</v>
      </c>
      <c r="H3" s="18">
        <v>63439.182000000001</v>
      </c>
      <c r="I3" s="19">
        <v>1299</v>
      </c>
      <c r="J3" s="18">
        <v>23608.446049999999</v>
      </c>
      <c r="K3" s="20">
        <f t="shared" ref="K3:K10" si="1">G3/62914</f>
        <v>1.0627801602187112</v>
      </c>
      <c r="L3" s="21">
        <v>65536.918999999994</v>
      </c>
      <c r="M3" s="21">
        <v>61899.021000000001</v>
      </c>
      <c r="N3" s="22">
        <v>1008</v>
      </c>
      <c r="O3" s="21">
        <v>24181.294010000001</v>
      </c>
      <c r="P3" s="23">
        <f t="shared" ref="P3:P10" si="2">L3/61468</f>
        <v>1.0661957278583978</v>
      </c>
      <c r="Q3" s="24">
        <v>60103.265800000001</v>
      </c>
      <c r="R3" s="24">
        <v>51801.192000000003</v>
      </c>
      <c r="S3" s="25">
        <v>368</v>
      </c>
      <c r="T3" s="24">
        <v>25925.271799999999</v>
      </c>
      <c r="U3" s="26">
        <f t="shared" ref="U3:U10" si="3">Q3/56973</f>
        <v>1.0549429694767698</v>
      </c>
    </row>
    <row r="4" spans="1:78" s="27" customFormat="1" x14ac:dyDescent="0.35">
      <c r="A4" s="29" t="s">
        <v>5</v>
      </c>
      <c r="B4" s="15">
        <v>68739.568299999999</v>
      </c>
      <c r="C4" s="15">
        <v>63046.116000000002</v>
      </c>
      <c r="D4" s="16">
        <v>2403</v>
      </c>
      <c r="E4" s="15">
        <v>22278.790199999999</v>
      </c>
      <c r="F4" s="17">
        <f t="shared" si="0"/>
        <v>0.84727681868605942</v>
      </c>
      <c r="G4" s="18">
        <v>55903.524400000002</v>
      </c>
      <c r="H4" s="18">
        <v>50303.052000000003</v>
      </c>
      <c r="I4" s="19">
        <v>543</v>
      </c>
      <c r="J4" s="18">
        <v>19688.25073</v>
      </c>
      <c r="K4" s="20">
        <f t="shared" si="1"/>
        <v>0.88857049941189559</v>
      </c>
      <c r="L4" s="21">
        <v>54851.701200000003</v>
      </c>
      <c r="M4" s="21">
        <v>50303.052000000003</v>
      </c>
      <c r="N4" s="22">
        <v>450</v>
      </c>
      <c r="O4" s="21">
        <v>19883.934020000001</v>
      </c>
      <c r="P4" s="23">
        <f t="shared" si="2"/>
        <v>0.89236189887421102</v>
      </c>
      <c r="Q4" s="24">
        <v>49158.586900000002</v>
      </c>
      <c r="R4" s="24">
        <v>48630.042000000001</v>
      </c>
      <c r="S4" s="25">
        <v>157</v>
      </c>
      <c r="T4" s="24">
        <v>12318.57368</v>
      </c>
      <c r="U4" s="26">
        <f t="shared" si="3"/>
        <v>0.86284006283678238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s="27" customFormat="1" x14ac:dyDescent="0.35">
      <c r="A5" s="29" t="s">
        <v>6</v>
      </c>
      <c r="B5" s="15">
        <v>73930.872099999993</v>
      </c>
      <c r="C5" s="15">
        <v>70253.108999999997</v>
      </c>
      <c r="D5" s="16">
        <v>3760</v>
      </c>
      <c r="E5" s="15">
        <v>21836.496729999999</v>
      </c>
      <c r="F5" s="17">
        <f t="shared" si="0"/>
        <v>0.91126429310982371</v>
      </c>
      <c r="G5" s="18">
        <v>60667.659800000001</v>
      </c>
      <c r="H5" s="18">
        <v>59397.597000000002</v>
      </c>
      <c r="I5" s="19">
        <v>724</v>
      </c>
      <c r="J5" s="18">
        <v>21154.471529999999</v>
      </c>
      <c r="K5" s="20">
        <f t="shared" si="1"/>
        <v>0.96429506628095496</v>
      </c>
      <c r="L5" s="21">
        <v>59160.114999999998</v>
      </c>
      <c r="M5" s="21">
        <v>56379.131999999998</v>
      </c>
      <c r="N5" s="22">
        <v>598</v>
      </c>
      <c r="O5" s="21">
        <v>20193.554639999998</v>
      </c>
      <c r="P5" s="23">
        <f t="shared" si="2"/>
        <v>0.96245387844081465</v>
      </c>
      <c r="Q5" s="24">
        <v>50876.8992</v>
      </c>
      <c r="R5" s="24">
        <v>45255.050999999999</v>
      </c>
      <c r="S5" s="25">
        <v>216</v>
      </c>
      <c r="T5" s="24">
        <v>15929.753930000001</v>
      </c>
      <c r="U5" s="26">
        <f t="shared" si="3"/>
        <v>0.8930001790321731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 s="27" customFormat="1" x14ac:dyDescent="0.35">
      <c r="A6" s="29" t="s">
        <v>7</v>
      </c>
      <c r="B6" s="15">
        <v>68434.964699999997</v>
      </c>
      <c r="C6" s="15">
        <v>63658.161</v>
      </c>
      <c r="D6" s="16">
        <v>1685</v>
      </c>
      <c r="E6" s="15">
        <v>21951.41533</v>
      </c>
      <c r="F6" s="17">
        <f t="shared" si="0"/>
        <v>0.84352230617527424</v>
      </c>
      <c r="G6" s="18">
        <v>55296.472800000003</v>
      </c>
      <c r="H6" s="18">
        <v>50712.038999999997</v>
      </c>
      <c r="I6" s="19">
        <v>393</v>
      </c>
      <c r="J6" s="18">
        <v>14271.88653</v>
      </c>
      <c r="K6" s="20">
        <f t="shared" si="1"/>
        <v>0.87892158819976485</v>
      </c>
      <c r="L6" s="21">
        <v>54287.449200000003</v>
      </c>
      <c r="M6" s="21">
        <v>50303.052000000003</v>
      </c>
      <c r="N6" s="22">
        <v>326</v>
      </c>
      <c r="O6" s="21">
        <v>13925.318300000001</v>
      </c>
      <c r="P6" s="23">
        <f t="shared" si="2"/>
        <v>0.88318229322574349</v>
      </c>
      <c r="Q6" s="24">
        <v>50071.3851</v>
      </c>
      <c r="R6" s="24">
        <v>48630.042000000001</v>
      </c>
      <c r="S6" s="25">
        <v>93</v>
      </c>
      <c r="T6" s="24">
        <v>11575.38257</v>
      </c>
      <c r="U6" s="26">
        <f t="shared" si="3"/>
        <v>0.87886165552103623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s="27" customFormat="1" x14ac:dyDescent="0.35">
      <c r="A7" s="29" t="s">
        <v>8</v>
      </c>
      <c r="B7" s="15">
        <v>74153.164099999995</v>
      </c>
      <c r="C7" s="15">
        <v>71551.062000000005</v>
      </c>
      <c r="D7" s="16">
        <v>1807</v>
      </c>
      <c r="E7" s="15">
        <v>20625.52967</v>
      </c>
      <c r="F7" s="17">
        <f t="shared" si="0"/>
        <v>0.91400424134105751</v>
      </c>
      <c r="G7" s="18">
        <v>59422.027699999999</v>
      </c>
      <c r="H7" s="18">
        <v>56080.025999999998</v>
      </c>
      <c r="I7" s="19">
        <v>326</v>
      </c>
      <c r="J7" s="18">
        <v>13894.403029999999</v>
      </c>
      <c r="K7" s="20">
        <f t="shared" si="1"/>
        <v>0.94449610102679848</v>
      </c>
      <c r="L7" s="21">
        <v>58060.87</v>
      </c>
      <c r="M7" s="21">
        <v>51982.065000000002</v>
      </c>
      <c r="N7" s="22">
        <v>252</v>
      </c>
      <c r="O7" s="21">
        <v>13621.47466</v>
      </c>
      <c r="P7" s="23">
        <f t="shared" si="2"/>
        <v>0.94457067091820135</v>
      </c>
      <c r="Q7" s="24">
        <v>54501.418599999997</v>
      </c>
      <c r="R7" s="24">
        <v>48630.042000000001</v>
      </c>
      <c r="S7" s="25">
        <v>92</v>
      </c>
      <c r="T7" s="24">
        <v>14381.73849</v>
      </c>
      <c r="U7" s="26">
        <f t="shared" si="3"/>
        <v>0.95661837361557223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x14ac:dyDescent="0.35">
      <c r="A8" s="1" t="s">
        <v>9</v>
      </c>
      <c r="B8" s="15">
        <v>93012.2736</v>
      </c>
      <c r="C8" s="15">
        <v>85291.145999999993</v>
      </c>
      <c r="D8" s="16">
        <v>379</v>
      </c>
      <c r="E8" s="15">
        <v>41137.731950000001</v>
      </c>
      <c r="F8" s="17">
        <f t="shared" si="0"/>
        <v>1.1464596770615063</v>
      </c>
      <c r="G8" s="18">
        <v>80067.365699999995</v>
      </c>
      <c r="H8" s="18">
        <v>72270.116999999998</v>
      </c>
      <c r="I8" s="19">
        <v>96</v>
      </c>
      <c r="J8" s="18">
        <v>38945.322269999997</v>
      </c>
      <c r="K8" s="20">
        <f t="shared" si="1"/>
        <v>1.2726478319610897</v>
      </c>
      <c r="L8" s="21">
        <v>73153.066000000006</v>
      </c>
      <c r="M8" s="21">
        <v>69106.013999999996</v>
      </c>
      <c r="N8" s="22">
        <v>83</v>
      </c>
      <c r="O8" s="21">
        <v>26644.008040000001</v>
      </c>
      <c r="P8" s="23">
        <f t="shared" si="2"/>
        <v>1.1900999869850981</v>
      </c>
      <c r="Q8" s="24">
        <v>63734.430999999997</v>
      </c>
      <c r="R8" s="24">
        <v>57945.131999999998</v>
      </c>
      <c r="S8" s="25">
        <v>27</v>
      </c>
      <c r="T8" s="24">
        <v>24512.82444</v>
      </c>
      <c r="U8" s="26">
        <f t="shared" si="3"/>
        <v>1.1186778122970529</v>
      </c>
    </row>
    <row r="9" spans="1:78" x14ac:dyDescent="0.35">
      <c r="A9" s="1" t="s">
        <v>10</v>
      </c>
      <c r="B9" s="15">
        <v>86865.281099999993</v>
      </c>
      <c r="C9" s="15">
        <v>83847.032999999996</v>
      </c>
      <c r="D9" s="16">
        <v>402</v>
      </c>
      <c r="E9" s="15">
        <v>29508.139029999998</v>
      </c>
      <c r="F9" s="17">
        <f t="shared" si="0"/>
        <v>1.070692482435597</v>
      </c>
      <c r="G9" s="18">
        <v>67040.949399999998</v>
      </c>
      <c r="H9" s="18">
        <v>65796.012000000002</v>
      </c>
      <c r="I9" s="19">
        <v>80</v>
      </c>
      <c r="J9" s="18">
        <v>23569.238720000001</v>
      </c>
      <c r="K9" s="20">
        <f t="shared" si="1"/>
        <v>1.0655966780048955</v>
      </c>
      <c r="L9" s="21">
        <v>66093.960900000005</v>
      </c>
      <c r="M9" s="21">
        <v>65598.565499999997</v>
      </c>
      <c r="N9" s="22">
        <v>60</v>
      </c>
      <c r="O9" s="21">
        <v>26504.990760000001</v>
      </c>
      <c r="P9" s="23">
        <f t="shared" si="2"/>
        <v>1.075258035075161</v>
      </c>
      <c r="Q9" s="24">
        <v>57015.367599999998</v>
      </c>
      <c r="R9" s="24">
        <v>51622.146000000001</v>
      </c>
      <c r="S9" s="25">
        <v>19</v>
      </c>
      <c r="T9" s="24">
        <v>14330.222019999999</v>
      </c>
      <c r="U9" s="26">
        <f t="shared" si="3"/>
        <v>1.000743643480245</v>
      </c>
    </row>
    <row r="10" spans="1:78" x14ac:dyDescent="0.35">
      <c r="A10" s="1" t="s">
        <v>11</v>
      </c>
      <c r="B10" s="15">
        <v>78766.247000000003</v>
      </c>
      <c r="C10" s="15">
        <v>73922.247000000003</v>
      </c>
      <c r="D10" s="16">
        <v>28359</v>
      </c>
      <c r="E10" s="15">
        <v>26182.985929999999</v>
      </c>
      <c r="F10" s="17">
        <f t="shared" si="0"/>
        <v>0.9708646246764453</v>
      </c>
      <c r="G10" s="18">
        <v>62435.523999999998</v>
      </c>
      <c r="H10" s="18">
        <v>58065.192000000003</v>
      </c>
      <c r="I10" s="19">
        <v>5137</v>
      </c>
      <c r="J10" s="18">
        <v>22833.482499999998</v>
      </c>
      <c r="K10" s="20">
        <f t="shared" si="1"/>
        <v>0.99239476110245728</v>
      </c>
      <c r="L10" s="21">
        <v>60934.294300000001</v>
      </c>
      <c r="M10" s="21">
        <v>54550.174500000001</v>
      </c>
      <c r="N10" s="22">
        <v>4136</v>
      </c>
      <c r="O10" s="21">
        <v>22314.520560000001</v>
      </c>
      <c r="P10" s="23">
        <f t="shared" si="2"/>
        <v>0.991317340730136</v>
      </c>
      <c r="Q10" s="24">
        <v>55455.457399999999</v>
      </c>
      <c r="R10" s="24">
        <v>48630.042000000001</v>
      </c>
      <c r="S10" s="25">
        <v>1369</v>
      </c>
      <c r="T10" s="24">
        <v>20693.880069999999</v>
      </c>
      <c r="U10" s="26">
        <f t="shared" si="3"/>
        <v>0.97336382848015723</v>
      </c>
    </row>
    <row r="15" spans="1:78" x14ac:dyDescent="0.35">
      <c r="X15" s="28"/>
      <c r="Y15" s="28"/>
      <c r="Z15" s="28"/>
      <c r="AA15" s="2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Alkadry</dc:creator>
  <cp:lastModifiedBy>Downes, Tara</cp:lastModifiedBy>
  <dcterms:created xsi:type="dcterms:W3CDTF">2021-06-09T19:59:09Z</dcterms:created>
  <dcterms:modified xsi:type="dcterms:W3CDTF">2021-10-21T13:23:49Z</dcterms:modified>
</cp:coreProperties>
</file>