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0"/>
  </bookViews>
  <sheets>
    <sheet name="Sched A-1" sheetId="1" r:id="rId1"/>
  </sheets>
  <externalReferences>
    <externalReference r:id="rId4"/>
    <externalReference r:id="rId5"/>
  </externalReferences>
  <definedNames>
    <definedName name="\s">'Sched A-1'!$T$3</definedName>
    <definedName name="_Regression_Int" localSheetId="0" hidden="1">1</definedName>
    <definedName name="_xlnm.Print_Area" localSheetId="0">'Sched A-1'!$A$1:$R$50</definedName>
    <definedName name="Print_Area_MI" localSheetId="0">'Sched A-1'!$B$3:$Q$43</definedName>
  </definedNames>
  <calcPr fullCalcOnLoad="1" fullPrecision="0"/>
</workbook>
</file>

<file path=xl/sharedStrings.xml><?xml version="1.0" encoding="utf-8"?>
<sst xmlns="http://schemas.openxmlformats.org/spreadsheetml/2006/main" count="49" uniqueCount="43">
  <si>
    <t>SCHEDULE A-1</t>
  </si>
  <si>
    <t>STATE OF CONNECTICUT</t>
  </si>
  <si>
    <t>COMBINED STATEMENT OF CASH RECEIPTS AND DISBURSEMENTS</t>
  </si>
  <si>
    <t xml:space="preserve">SPECIAL </t>
  </si>
  <si>
    <t>DEBT</t>
  </si>
  <si>
    <t xml:space="preserve">CAPITAL </t>
  </si>
  <si>
    <t>INTERNAL</t>
  </si>
  <si>
    <t>TOTALS</t>
  </si>
  <si>
    <t>GENERAL</t>
  </si>
  <si>
    <t>REVENUE</t>
  </si>
  <si>
    <t>SERVICE</t>
  </si>
  <si>
    <t>PROJECTS</t>
  </si>
  <si>
    <t>ENTERPRISE</t>
  </si>
  <si>
    <t>(MEMORANDUM</t>
  </si>
  <si>
    <t>FUND</t>
  </si>
  <si>
    <t>FUNDS</t>
  </si>
  <si>
    <t>ONLY)</t>
  </si>
  <si>
    <t>Receipts and Transfers:</t>
  </si>
  <si>
    <t>Taxes</t>
  </si>
  <si>
    <t>Other Receipts</t>
  </si>
  <si>
    <t>Sale of Long Term Investments</t>
  </si>
  <si>
    <t>Sale of Bonds (Note 1)</t>
  </si>
  <si>
    <t>Withdrawals from U.S. Treasury</t>
  </si>
  <si>
    <t xml:space="preserve">     Totals</t>
  </si>
  <si>
    <t>Disbursements:</t>
  </si>
  <si>
    <t>Purchase of Long Term Investments</t>
  </si>
  <si>
    <t>Deposits in U.S. Treasury</t>
  </si>
  <si>
    <t xml:space="preserve">     Total Disbursements</t>
  </si>
  <si>
    <t>Cash per Combined Balance Sheet - Exhibit A</t>
  </si>
  <si>
    <t xml:space="preserve">              other legally separate organization.</t>
  </si>
  <si>
    <t>Transfers to Trustee/Trust Fund</t>
  </si>
  <si>
    <t>Distributions and Loans</t>
  </si>
  <si>
    <t>Transfer from Quasi State Agencies/Trustee</t>
  </si>
  <si>
    <t>Loan Repayments</t>
  </si>
  <si>
    <t>Receipts and Expenditures are adjusted as follows per Interagency Grant Transfers</t>
  </si>
  <si>
    <t>Current Expenses, Fixed Charges, and Capital Outlay</t>
  </si>
  <si>
    <t xml:space="preserve">PENSION &amp; </t>
  </si>
  <si>
    <t>OTHER TRUST</t>
  </si>
  <si>
    <t>Interfund Transfer</t>
  </si>
  <si>
    <t>FISCAL YEAR ENDED JUNE 30, 2013</t>
  </si>
  <si>
    <t>Cash and Short Term Investments, July 1, 2012</t>
  </si>
  <si>
    <t xml:space="preserve">     Cash and Short Term Investments, June 30, 2013</t>
  </si>
  <si>
    <t>Note 1:  Total does not include $75,861,000 of bond proceeds deposited directly with a trustee 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</si>
</sst>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[$-409]h:mm:ss\ AM/PM"/>
    <numFmt numFmtId="172" formatCode="[$-409]h:mm\ AM/PM;@"/>
    <numFmt numFmtId="173" formatCode="[$-409]m/d/yy\ 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4"/>
      <name val="Times New Roman"/>
      <family val="1"/>
    </font>
    <font>
      <sz val="11"/>
      <name val="Tms Rmn"/>
      <family val="0"/>
    </font>
    <font>
      <sz val="11"/>
      <name val="Helv"/>
      <family val="0"/>
    </font>
    <font>
      <b/>
      <u val="doubleAccounting"/>
      <sz val="11"/>
      <name val="Times New Roman"/>
      <family val="1"/>
    </font>
    <font>
      <u val="singleAccounting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9" fillId="0" borderId="0" xfId="0" applyFont="1" applyAlignment="1">
      <alignment/>
    </xf>
    <xf numFmtId="37" fontId="10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 quotePrefix="1">
      <alignment horizontal="center"/>
      <protection/>
    </xf>
    <xf numFmtId="37" fontId="11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 quotePrefix="1">
      <alignment horizontal="left"/>
      <protection/>
    </xf>
    <xf numFmtId="164" fontId="13" fillId="0" borderId="0" xfId="0" applyFont="1" applyAlignment="1">
      <alignment/>
    </xf>
    <xf numFmtId="37" fontId="14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37" fontId="14" fillId="0" borderId="0" xfId="0" applyNumberFormat="1" applyFont="1" applyAlignment="1" applyProtection="1" quotePrefix="1">
      <alignment horizontal="left"/>
      <protection/>
    </xf>
    <xf numFmtId="37" fontId="16" fillId="0" borderId="0" xfId="0" applyNumberFormat="1" applyFont="1" applyAlignment="1" applyProtection="1">
      <alignment horizontal="right"/>
      <protection/>
    </xf>
    <xf numFmtId="164" fontId="18" fillId="0" borderId="0" xfId="0" applyFont="1" applyAlignment="1">
      <alignment/>
    </xf>
    <xf numFmtId="37" fontId="1" fillId="0" borderId="0" xfId="0" applyNumberFormat="1" applyFont="1" applyAlignment="1" applyProtection="1" quotePrefix="1">
      <alignment/>
      <protection/>
    </xf>
    <xf numFmtId="42" fontId="11" fillId="33" borderId="0" xfId="0" applyNumberFormat="1" applyFont="1" applyFill="1" applyAlignment="1" applyProtection="1">
      <alignment/>
      <protection/>
    </xf>
    <xf numFmtId="41" fontId="11" fillId="33" borderId="0" xfId="0" applyNumberFormat="1" applyFont="1" applyFill="1" applyAlignment="1" applyProtection="1">
      <alignment/>
      <protection/>
    </xf>
    <xf numFmtId="41" fontId="10" fillId="33" borderId="0" xfId="0" applyNumberFormat="1" applyFont="1" applyFill="1" applyAlignment="1" applyProtection="1">
      <alignment/>
      <protection/>
    </xf>
    <xf numFmtId="41" fontId="12" fillId="33" borderId="0" xfId="0" applyNumberFormat="1" applyFont="1" applyFill="1" applyAlignment="1" applyProtection="1">
      <alignment/>
      <protection/>
    </xf>
    <xf numFmtId="42" fontId="15" fillId="33" borderId="0" xfId="0" applyNumberFormat="1" applyFont="1" applyFill="1" applyAlignment="1">
      <alignment/>
    </xf>
    <xf numFmtId="42" fontId="15" fillId="33" borderId="0" xfId="0" applyNumberFormat="1" applyFont="1" applyFill="1" applyAlignment="1" applyProtection="1">
      <alignment/>
      <protection/>
    </xf>
    <xf numFmtId="42" fontId="15" fillId="33" borderId="0" xfId="44" applyNumberFormat="1" applyFont="1" applyFill="1" applyAlignment="1" applyProtection="1">
      <alignment/>
      <protection/>
    </xf>
    <xf numFmtId="37" fontId="10" fillId="33" borderId="0" xfId="0" applyNumberFormat="1" applyFont="1" applyFill="1" applyAlignment="1" applyProtection="1">
      <alignment/>
      <protection/>
    </xf>
    <xf numFmtId="168" fontId="10" fillId="0" borderId="0" xfId="42" applyNumberFormat="1" applyFont="1" applyAlignment="1" applyProtection="1">
      <alignment/>
      <protection/>
    </xf>
    <xf numFmtId="168" fontId="17" fillId="0" borderId="0" xfId="42" applyNumberFormat="1" applyFont="1" applyAlignment="1" applyProtection="1">
      <alignment/>
      <protection/>
    </xf>
    <xf numFmtId="168" fontId="12" fillId="33" borderId="0" xfId="42" applyNumberFormat="1" applyFont="1" applyFill="1" applyAlignment="1" applyProtection="1">
      <alignment/>
      <protection/>
    </xf>
    <xf numFmtId="168" fontId="12" fillId="0" borderId="0" xfId="42" applyNumberFormat="1" applyFont="1" applyAlignment="1" applyProtection="1">
      <alignment/>
      <protection/>
    </xf>
    <xf numFmtId="42" fontId="19" fillId="33" borderId="0" xfId="0" applyNumberFormat="1" applyFont="1" applyFill="1" applyAlignment="1">
      <alignment/>
    </xf>
    <xf numFmtId="37" fontId="11" fillId="33" borderId="0" xfId="0" applyNumberFormat="1" applyFont="1" applyFill="1" applyAlignment="1" applyProtection="1" quotePrefix="1">
      <alignment horizontal="center"/>
      <protection/>
    </xf>
    <xf numFmtId="37" fontId="8" fillId="33" borderId="0" xfId="0" applyNumberFormat="1" applyFont="1" applyFill="1" applyAlignment="1" applyProtection="1">
      <alignment/>
      <protection/>
    </xf>
    <xf numFmtId="37" fontId="11" fillId="33" borderId="0" xfId="0" applyNumberFormat="1" applyFont="1" applyFill="1" applyAlignment="1" applyProtection="1">
      <alignment horizontal="center"/>
      <protection/>
    </xf>
    <xf numFmtId="37" fontId="11" fillId="33" borderId="0" xfId="0" applyNumberFormat="1" applyFont="1" applyFill="1" applyAlignment="1" applyProtection="1">
      <alignment/>
      <protection/>
    </xf>
    <xf numFmtId="164" fontId="18" fillId="33" borderId="0" xfId="0" applyFont="1" applyFill="1" applyAlignment="1">
      <alignment/>
    </xf>
    <xf numFmtId="164" fontId="4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10" fillId="33" borderId="0" xfId="0" applyNumberFormat="1" applyFont="1" applyFill="1" applyAlignment="1" applyProtection="1" quotePrefix="1">
      <alignment horizontal="left"/>
      <protection/>
    </xf>
    <xf numFmtId="168" fontId="4" fillId="0" borderId="0" xfId="42" applyNumberFormat="1" applyFont="1" applyAlignment="1">
      <alignment/>
    </xf>
    <xf numFmtId="168" fontId="20" fillId="0" borderId="0" xfId="42" applyNumberFormat="1" applyFont="1" applyAlignment="1">
      <alignment/>
    </xf>
    <xf numFmtId="173" fontId="0" fillId="0" borderId="0" xfId="0" applyNumberFormat="1" applyAlignment="1">
      <alignment/>
    </xf>
    <xf numFmtId="164" fontId="0" fillId="0" borderId="0" xfId="0" applyAlignment="1">
      <alignment horizontal="right"/>
    </xf>
    <xf numFmtId="37" fontId="8" fillId="33" borderId="0" xfId="0" applyNumberFormat="1" applyFont="1" applyFill="1" applyAlignment="1" applyProtection="1">
      <alignment horizontal="center"/>
      <protection/>
    </xf>
    <xf numFmtId="41" fontId="10" fillId="0" borderId="0" xfId="0" applyNumberFormat="1" applyFont="1" applyFill="1" applyAlignment="1" applyProtection="1">
      <alignment/>
      <protection/>
    </xf>
    <xf numFmtId="41" fontId="12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ex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e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  <sheetDataSet>
      <sheetData sheetId="0">
        <row r="14">
          <cell r="B14">
            <v>-1863042478</v>
          </cell>
          <cell r="C14">
            <v>2905763378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  <sheetDataSet>
      <sheetData sheetId="0">
        <row r="14">
          <cell r="C14">
            <v>1432842033</v>
          </cell>
          <cell r="D14">
            <v>70183976</v>
          </cell>
          <cell r="E14">
            <v>615359924</v>
          </cell>
          <cell r="G14">
            <v>199578400</v>
          </cell>
          <cell r="H14">
            <v>1377661389</v>
          </cell>
          <cell r="I14">
            <v>7869175</v>
          </cell>
          <cell r="K14">
            <v>3703494897</v>
          </cell>
        </row>
        <row r="29">
          <cell r="B29">
            <v>925552251</v>
          </cell>
          <cell r="F29">
            <v>18957585</v>
          </cell>
          <cell r="K29">
            <v>944509836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V121"/>
  <sheetViews>
    <sheetView showGridLines="0" tabSelected="1" zoomScalePageLayoutView="0" workbookViewId="0" topLeftCell="A1">
      <selection activeCell="B1" sqref="B1"/>
    </sheetView>
  </sheetViews>
  <sheetFormatPr defaultColWidth="20.710937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.7109375" style="0" customWidth="1"/>
    <col min="5" max="5" width="19.140625" style="0" customWidth="1"/>
    <col min="6" max="6" width="1.7109375" style="0" customWidth="1"/>
    <col min="7" max="7" width="16.28125" style="0" customWidth="1"/>
    <col min="8" max="8" width="3.140625" style="0" customWidth="1"/>
    <col min="9" max="9" width="17.421875" style="0" customWidth="1"/>
    <col min="10" max="10" width="2.7109375" style="0" customWidth="1"/>
    <col min="11" max="11" width="14.7109375" style="0" customWidth="1"/>
    <col min="12" max="12" width="2.7109375" style="0" customWidth="1"/>
    <col min="13" max="13" width="14.7109375" style="0" customWidth="1"/>
    <col min="14" max="14" width="2.7109375" style="0" customWidth="1"/>
    <col min="15" max="15" width="18.8515625" style="0" customWidth="1"/>
    <col min="16" max="16" width="2.7109375" style="0" customWidth="1"/>
    <col min="17" max="17" width="19.28125" style="0" customWidth="1"/>
    <col min="18" max="18" width="2.7109375" style="0" customWidth="1"/>
    <col min="19" max="19" width="19.00390625" style="0" customWidth="1"/>
    <col min="20" max="20" width="17.00390625" style="0" customWidth="1"/>
    <col min="21" max="21" width="12.7109375" style="0" customWidth="1"/>
  </cols>
  <sheetData>
    <row r="1" spans="5:18" ht="18.75">
      <c r="E1" s="53"/>
      <c r="G1" s="52"/>
      <c r="I1" s="53"/>
      <c r="K1" s="52"/>
      <c r="R1" s="26" t="s">
        <v>0</v>
      </c>
    </row>
    <row r="2" spans="2:11" ht="20.25">
      <c r="B2" s="22" t="s">
        <v>1</v>
      </c>
      <c r="E2" s="53"/>
      <c r="G2" s="52"/>
      <c r="I2" s="53"/>
      <c r="K2" s="52"/>
    </row>
    <row r="3" spans="2:22" ht="15" customHeight="1">
      <c r="B3" s="23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6"/>
      <c r="S3" s="5"/>
      <c r="T3" s="11"/>
      <c r="U3" s="11"/>
      <c r="V3" s="11"/>
    </row>
    <row r="4" spans="2:22" ht="15" customHeight="1">
      <c r="B4" s="25" t="s">
        <v>39</v>
      </c>
      <c r="C4" s="7"/>
      <c r="D4" s="7"/>
      <c r="E4" s="8"/>
      <c r="F4" s="8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6"/>
      <c r="S4" s="5"/>
      <c r="T4" s="11"/>
      <c r="U4" s="11"/>
      <c r="V4" s="11"/>
    </row>
    <row r="5" spans="2:22" ht="15" customHeight="1">
      <c r="B5" s="25"/>
      <c r="C5" s="7"/>
      <c r="D5" s="7"/>
      <c r="E5" s="8"/>
      <c r="F5" s="8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6"/>
      <c r="S5" s="5"/>
      <c r="T5" s="11"/>
      <c r="U5" s="11"/>
      <c r="V5" s="11"/>
    </row>
    <row r="6" spans="2:22" ht="15" customHeight="1">
      <c r="B6" s="25"/>
      <c r="C6" s="7"/>
      <c r="D6" s="7"/>
      <c r="E6" s="8"/>
      <c r="F6" s="8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6"/>
      <c r="S6" s="5"/>
      <c r="T6" s="11"/>
      <c r="U6" s="11"/>
      <c r="V6" s="11"/>
    </row>
    <row r="7" spans="2:22" ht="15" customHeight="1">
      <c r="B7" s="8"/>
      <c r="C7" s="8"/>
      <c r="D7" s="8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6"/>
      <c r="S7" s="5"/>
      <c r="T7" s="11"/>
      <c r="U7" s="11"/>
      <c r="V7" s="11"/>
    </row>
    <row r="8" spans="2:22" ht="1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5"/>
      <c r="T8" s="11"/>
      <c r="U8" s="11"/>
      <c r="V8" s="11"/>
    </row>
    <row r="9" spans="2:22" ht="15" customHeight="1">
      <c r="B9" s="8"/>
      <c r="C9" s="43"/>
      <c r="D9" s="43"/>
      <c r="E9" s="54" t="s">
        <v>3</v>
      </c>
      <c r="F9" s="42"/>
      <c r="G9" s="42" t="s">
        <v>4</v>
      </c>
      <c r="H9" s="43"/>
      <c r="I9" s="42" t="s">
        <v>5</v>
      </c>
      <c r="J9" s="42"/>
      <c r="K9" s="44" t="s">
        <v>6</v>
      </c>
      <c r="L9" s="44"/>
      <c r="M9" s="43"/>
      <c r="N9" s="43"/>
      <c r="O9" s="44" t="s">
        <v>36</v>
      </c>
      <c r="P9" s="8"/>
      <c r="Q9" s="15" t="s">
        <v>7</v>
      </c>
      <c r="R9" s="6"/>
      <c r="S9" s="6"/>
      <c r="T9" s="11"/>
      <c r="U9" s="11"/>
      <c r="V9" s="11"/>
    </row>
    <row r="10" spans="2:22" ht="15" customHeight="1">
      <c r="B10" s="19"/>
      <c r="C10" s="44" t="s">
        <v>8</v>
      </c>
      <c r="D10" s="44"/>
      <c r="E10" s="44" t="s">
        <v>9</v>
      </c>
      <c r="F10" s="42"/>
      <c r="G10" s="42" t="s">
        <v>10</v>
      </c>
      <c r="H10" s="44"/>
      <c r="I10" s="42" t="s">
        <v>11</v>
      </c>
      <c r="J10" s="42"/>
      <c r="K10" s="42" t="s">
        <v>10</v>
      </c>
      <c r="L10" s="42"/>
      <c r="M10" s="44" t="s">
        <v>12</v>
      </c>
      <c r="N10" s="44"/>
      <c r="O10" s="44" t="s">
        <v>37</v>
      </c>
      <c r="P10" s="15"/>
      <c r="Q10" s="16" t="s">
        <v>13</v>
      </c>
      <c r="R10" s="18"/>
      <c r="S10" s="6"/>
      <c r="T10" s="11"/>
      <c r="U10" s="11"/>
      <c r="V10" s="11"/>
    </row>
    <row r="11" spans="2:22" ht="15" customHeight="1">
      <c r="B11" s="19"/>
      <c r="C11" s="44" t="s">
        <v>14</v>
      </c>
      <c r="D11" s="44"/>
      <c r="E11" s="44" t="s">
        <v>15</v>
      </c>
      <c r="F11" s="42"/>
      <c r="G11" s="44" t="s">
        <v>15</v>
      </c>
      <c r="H11" s="44"/>
      <c r="I11" s="42" t="s">
        <v>15</v>
      </c>
      <c r="J11" s="42"/>
      <c r="K11" s="42" t="s">
        <v>15</v>
      </c>
      <c r="L11" s="42"/>
      <c r="M11" s="44" t="s">
        <v>15</v>
      </c>
      <c r="N11" s="44"/>
      <c r="O11" s="44" t="s">
        <v>15</v>
      </c>
      <c r="P11" s="15"/>
      <c r="Q11" s="15" t="s">
        <v>16</v>
      </c>
      <c r="R11" s="18"/>
      <c r="S11" s="6"/>
      <c r="T11" s="11"/>
      <c r="U11" s="11"/>
      <c r="V11" s="11"/>
    </row>
    <row r="12" spans="2:22" ht="15" customHeight="1">
      <c r="B12" s="1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19"/>
      <c r="Q12" s="19"/>
      <c r="R12" s="18"/>
      <c r="S12" s="6"/>
      <c r="T12" s="11"/>
      <c r="U12" s="11"/>
      <c r="V12" s="11"/>
    </row>
    <row r="13" spans="2:22" ht="15.75">
      <c r="B13" s="17" t="s">
        <v>40</v>
      </c>
      <c r="C13" s="29">
        <v>-1233335907</v>
      </c>
      <c r="D13" s="29"/>
      <c r="E13" s="29">
        <v>1403607504</v>
      </c>
      <c r="F13" s="29"/>
      <c r="G13" s="29">
        <v>63693892</v>
      </c>
      <c r="H13" s="29"/>
      <c r="I13" s="29">
        <v>737546758</v>
      </c>
      <c r="J13" s="29"/>
      <c r="K13" s="29">
        <v>-16667330</v>
      </c>
      <c r="L13" s="29"/>
      <c r="M13" s="29">
        <v>207435276</v>
      </c>
      <c r="N13" s="29"/>
      <c r="O13" s="29">
        <v>1142500451</v>
      </c>
      <c r="P13" s="29"/>
      <c r="Q13" s="29">
        <v>2304780644</v>
      </c>
      <c r="R13" s="36"/>
      <c r="S13" s="37"/>
      <c r="T13" s="37"/>
      <c r="U13" s="9"/>
      <c r="V13" s="9"/>
    </row>
    <row r="14" spans="2:22" ht="15.75">
      <c r="B14" s="18"/>
      <c r="C14" s="30"/>
      <c r="D14" s="30"/>
      <c r="E14" s="30"/>
      <c r="F14" s="30"/>
      <c r="G14" s="30"/>
      <c r="H14" s="30"/>
      <c r="I14" s="31"/>
      <c r="J14" s="31"/>
      <c r="K14" s="30"/>
      <c r="L14" s="30"/>
      <c r="M14" s="31"/>
      <c r="N14" s="31"/>
      <c r="O14" s="31"/>
      <c r="P14" s="31"/>
      <c r="Q14" s="31"/>
      <c r="R14" s="18"/>
      <c r="S14" s="37"/>
      <c r="T14" s="38"/>
      <c r="U14" s="10"/>
      <c r="V14" s="10"/>
    </row>
    <row r="15" spans="2:22" ht="15.75">
      <c r="B15" s="24" t="s">
        <v>17</v>
      </c>
      <c r="C15" s="30"/>
      <c r="D15" s="30"/>
      <c r="E15" s="30"/>
      <c r="F15" s="30"/>
      <c r="G15" s="30"/>
      <c r="H15" s="30"/>
      <c r="I15" s="31"/>
      <c r="J15" s="31"/>
      <c r="K15" s="30"/>
      <c r="L15" s="30"/>
      <c r="M15" s="30"/>
      <c r="N15" s="30"/>
      <c r="O15" s="31"/>
      <c r="P15" s="31"/>
      <c r="Q15" s="31"/>
      <c r="R15" s="20"/>
      <c r="S15" s="37"/>
      <c r="T15" s="38"/>
      <c r="U15" s="10"/>
      <c r="V15" s="10"/>
    </row>
    <row r="16" spans="2:22" ht="15.75">
      <c r="B16" s="21" t="s">
        <v>18</v>
      </c>
      <c r="C16" s="31">
        <v>14476697715</v>
      </c>
      <c r="D16" s="31"/>
      <c r="E16" s="55">
        <v>880611754</v>
      </c>
      <c r="F16" s="31"/>
      <c r="G16" s="31">
        <v>0</v>
      </c>
      <c r="H16" s="31"/>
      <c r="I16" s="31">
        <v>0</v>
      </c>
      <c r="J16" s="31"/>
      <c r="K16" s="31">
        <v>0</v>
      </c>
      <c r="L16" s="31"/>
      <c r="M16" s="31">
        <v>0</v>
      </c>
      <c r="N16" s="31"/>
      <c r="O16" s="31">
        <v>859319961</v>
      </c>
      <c r="P16" s="31"/>
      <c r="Q16" s="31">
        <v>16216629430</v>
      </c>
      <c r="R16" s="20"/>
      <c r="S16" s="37"/>
      <c r="T16" s="37"/>
      <c r="U16" s="10"/>
      <c r="V16" s="10"/>
    </row>
    <row r="17" spans="2:22" ht="15.75">
      <c r="B17" s="21" t="s">
        <v>19</v>
      </c>
      <c r="C17" s="31">
        <v>4881253971</v>
      </c>
      <c r="D17" s="31"/>
      <c r="E17" s="55">
        <v>5854231577</v>
      </c>
      <c r="F17" s="31"/>
      <c r="G17" s="31">
        <v>433140455</v>
      </c>
      <c r="H17" s="31"/>
      <c r="I17" s="31">
        <v>-522744</v>
      </c>
      <c r="J17" s="31"/>
      <c r="K17" s="31">
        <v>53667771</v>
      </c>
      <c r="L17" s="31"/>
      <c r="M17" s="31">
        <v>399248160</v>
      </c>
      <c r="N17" s="31"/>
      <c r="O17" s="31">
        <v>5803517998</v>
      </c>
      <c r="P17" s="31"/>
      <c r="Q17" s="31">
        <v>17424537188</v>
      </c>
      <c r="R17" s="20"/>
      <c r="S17" s="37"/>
      <c r="T17" s="37"/>
      <c r="U17" s="10"/>
      <c r="V17" s="10"/>
    </row>
    <row r="18" spans="2:22" ht="15.75">
      <c r="B18" s="21" t="s">
        <v>20</v>
      </c>
      <c r="C18" s="31">
        <v>0</v>
      </c>
      <c r="D18" s="31"/>
      <c r="E18" s="55">
        <v>0</v>
      </c>
      <c r="F18" s="31"/>
      <c r="G18" s="31">
        <v>0</v>
      </c>
      <c r="H18" s="31"/>
      <c r="I18" s="31">
        <v>0</v>
      </c>
      <c r="J18" s="31"/>
      <c r="K18" s="31">
        <v>0</v>
      </c>
      <c r="L18" s="31"/>
      <c r="M18" s="31">
        <v>0</v>
      </c>
      <c r="N18" s="31"/>
      <c r="O18" s="31">
        <v>3277911187</v>
      </c>
      <c r="P18" s="31"/>
      <c r="Q18" s="31">
        <v>3277911187</v>
      </c>
      <c r="R18" s="20"/>
      <c r="S18" s="37"/>
      <c r="T18" s="37"/>
      <c r="U18" s="28"/>
      <c r="V18" s="10"/>
    </row>
    <row r="19" spans="2:22" ht="15.75">
      <c r="B19" s="21" t="s">
        <v>21</v>
      </c>
      <c r="C19" s="31">
        <v>0</v>
      </c>
      <c r="D19" s="31"/>
      <c r="E19" s="55">
        <v>502156811</v>
      </c>
      <c r="F19" s="31"/>
      <c r="G19" s="31">
        <v>29132991</v>
      </c>
      <c r="H19" s="31"/>
      <c r="I19" s="31">
        <v>1400695183</v>
      </c>
      <c r="J19" s="31"/>
      <c r="K19" s="31">
        <v>0</v>
      </c>
      <c r="L19" s="31"/>
      <c r="M19" s="31">
        <v>151503640</v>
      </c>
      <c r="N19" s="31"/>
      <c r="O19" s="31">
        <v>0</v>
      </c>
      <c r="P19" s="31"/>
      <c r="Q19" s="31">
        <v>2083488625</v>
      </c>
      <c r="R19" s="20"/>
      <c r="S19" s="37"/>
      <c r="T19" s="37"/>
      <c r="U19" s="10"/>
      <c r="V19" s="10"/>
    </row>
    <row r="20" spans="2:22" ht="15.75">
      <c r="B20" s="21" t="s">
        <v>22</v>
      </c>
      <c r="C20" s="31">
        <v>0</v>
      </c>
      <c r="D20" s="31"/>
      <c r="E20" s="55">
        <v>0</v>
      </c>
      <c r="F20" s="31"/>
      <c r="G20" s="31">
        <v>0</v>
      </c>
      <c r="H20" s="31"/>
      <c r="I20" s="31">
        <v>0</v>
      </c>
      <c r="J20" s="31"/>
      <c r="K20" s="31">
        <v>0</v>
      </c>
      <c r="L20" s="31"/>
      <c r="M20" s="31">
        <v>0</v>
      </c>
      <c r="N20" s="31"/>
      <c r="O20" s="31">
        <v>1512897934</v>
      </c>
      <c r="P20" s="31"/>
      <c r="Q20" s="31">
        <v>1512897934</v>
      </c>
      <c r="R20" s="20"/>
      <c r="S20" s="37"/>
      <c r="T20" s="37"/>
      <c r="U20" s="10"/>
      <c r="V20" s="10"/>
    </row>
    <row r="21" spans="2:22" ht="15.75">
      <c r="B21" s="21" t="s">
        <v>38</v>
      </c>
      <c r="C21" s="31">
        <v>-24501392</v>
      </c>
      <c r="D21" s="31"/>
      <c r="E21" s="55">
        <v>-24210825</v>
      </c>
      <c r="F21" s="31"/>
      <c r="G21" s="31">
        <v>34959945</v>
      </c>
      <c r="H21" s="31"/>
      <c r="I21" s="31">
        <v>0</v>
      </c>
      <c r="J21" s="31"/>
      <c r="K21" s="31">
        <v>419</v>
      </c>
      <c r="L21" s="31"/>
      <c r="M21" s="31">
        <v>10004372</v>
      </c>
      <c r="N21" s="31"/>
      <c r="O21" s="31">
        <v>3747481</v>
      </c>
      <c r="P21" s="31"/>
      <c r="Q21" s="31">
        <v>0</v>
      </c>
      <c r="R21" s="20"/>
      <c r="S21" s="37"/>
      <c r="T21" s="37"/>
      <c r="U21" s="10"/>
      <c r="V21" s="10"/>
    </row>
    <row r="22" spans="2:22" ht="18">
      <c r="B22" s="4" t="s">
        <v>33</v>
      </c>
      <c r="C22" s="32">
        <v>0</v>
      </c>
      <c r="D22" s="32"/>
      <c r="E22" s="56">
        <v>0</v>
      </c>
      <c r="F22" s="32"/>
      <c r="G22" s="32">
        <v>0</v>
      </c>
      <c r="H22" s="32"/>
      <c r="I22" s="32">
        <v>0</v>
      </c>
      <c r="J22" s="32"/>
      <c r="K22" s="32">
        <v>0</v>
      </c>
      <c r="L22" s="32"/>
      <c r="M22" s="32">
        <v>4926822</v>
      </c>
      <c r="N22" s="32"/>
      <c r="O22" s="32">
        <v>0</v>
      </c>
      <c r="P22" s="32"/>
      <c r="Q22" s="32">
        <v>4926822</v>
      </c>
      <c r="R22" s="20"/>
      <c r="S22" s="37"/>
      <c r="T22" s="37"/>
      <c r="U22" s="10"/>
      <c r="V22" s="10"/>
    </row>
    <row r="23" spans="2:22" ht="18" hidden="1">
      <c r="B23" s="4" t="s">
        <v>32</v>
      </c>
      <c r="C23" s="32">
        <v>0</v>
      </c>
      <c r="D23" s="31"/>
      <c r="E23" s="56">
        <v>0</v>
      </c>
      <c r="F23" s="32"/>
      <c r="G23" s="32">
        <v>0</v>
      </c>
      <c r="H23" s="32"/>
      <c r="I23" s="32">
        <v>0</v>
      </c>
      <c r="J23" s="32"/>
      <c r="K23" s="32">
        <v>0</v>
      </c>
      <c r="L23" s="32"/>
      <c r="M23" s="32">
        <v>0</v>
      </c>
      <c r="N23" s="32"/>
      <c r="O23" s="32">
        <v>0</v>
      </c>
      <c r="P23" s="32"/>
      <c r="Q23" s="32">
        <v>0</v>
      </c>
      <c r="R23" s="20"/>
      <c r="S23" s="39"/>
      <c r="T23" s="37"/>
      <c r="U23" s="10"/>
      <c r="V23" s="10"/>
    </row>
    <row r="24" spans="2:22" ht="19.5" customHeight="1">
      <c r="B24" s="21" t="s">
        <v>23</v>
      </c>
      <c r="C24" s="32">
        <v>18100114387</v>
      </c>
      <c r="D24" s="32"/>
      <c r="E24" s="56">
        <v>8616396821</v>
      </c>
      <c r="F24" s="32"/>
      <c r="G24" s="32">
        <v>560927283</v>
      </c>
      <c r="H24" s="32"/>
      <c r="I24" s="32">
        <v>2137719197</v>
      </c>
      <c r="J24" s="32"/>
      <c r="K24" s="32">
        <v>37000860</v>
      </c>
      <c r="L24" s="32"/>
      <c r="M24" s="32">
        <v>773118270</v>
      </c>
      <c r="N24" s="32"/>
      <c r="O24" s="32">
        <v>12599895012</v>
      </c>
      <c r="P24" s="32"/>
      <c r="Q24" s="32">
        <v>42825171830</v>
      </c>
      <c r="R24" s="20"/>
      <c r="S24" s="40"/>
      <c r="T24" s="37"/>
      <c r="U24" s="10"/>
      <c r="V24" s="10"/>
    </row>
    <row r="25" spans="2:22" ht="15.75">
      <c r="B25" s="18"/>
      <c r="C25" s="31"/>
      <c r="D25" s="31"/>
      <c r="E25" s="55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0"/>
      <c r="S25" s="37"/>
      <c r="T25" s="37"/>
      <c r="U25" s="10"/>
      <c r="V25" s="10"/>
    </row>
    <row r="26" spans="2:22" ht="15.75">
      <c r="B26" s="18"/>
      <c r="C26" s="31"/>
      <c r="D26" s="31"/>
      <c r="E26" s="5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0"/>
      <c r="S26" s="37"/>
      <c r="T26" s="37"/>
      <c r="U26" s="10"/>
      <c r="V26" s="10"/>
    </row>
    <row r="27" spans="2:22" ht="15.75">
      <c r="B27" s="18"/>
      <c r="C27" s="31"/>
      <c r="D27" s="31"/>
      <c r="E27" s="5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0"/>
      <c r="S27" s="37"/>
      <c r="T27" s="37"/>
      <c r="U27" s="10"/>
      <c r="V27" s="10"/>
    </row>
    <row r="28" spans="2:22" ht="15.75">
      <c r="B28" s="24" t="s">
        <v>24</v>
      </c>
      <c r="C28" s="31"/>
      <c r="D28" s="31"/>
      <c r="E28" s="55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0"/>
      <c r="S28" s="37"/>
      <c r="T28" s="37"/>
      <c r="U28" s="10"/>
      <c r="V28" s="10"/>
    </row>
    <row r="29" spans="2:22" ht="15.75">
      <c r="B29" s="21" t="s">
        <v>35</v>
      </c>
      <c r="C29" s="31">
        <v>19025666638</v>
      </c>
      <c r="D29" s="31"/>
      <c r="E29" s="55">
        <v>7183554788</v>
      </c>
      <c r="F29" s="31"/>
      <c r="G29" s="31">
        <v>490743307</v>
      </c>
      <c r="H29" s="31"/>
      <c r="I29" s="31">
        <v>1522359273</v>
      </c>
      <c r="J29" s="31"/>
      <c r="K29" s="31">
        <v>55958445</v>
      </c>
      <c r="L29" s="31"/>
      <c r="M29" s="31">
        <v>528276660</v>
      </c>
      <c r="N29" s="31"/>
      <c r="O29" s="31">
        <v>0</v>
      </c>
      <c r="P29" s="31"/>
      <c r="Q29" s="31">
        <v>28806559111</v>
      </c>
      <c r="R29" s="20"/>
      <c r="S29" s="37"/>
      <c r="T29" s="37"/>
      <c r="U29" s="10"/>
      <c r="V29" s="10"/>
    </row>
    <row r="30" spans="2:22" ht="15.75">
      <c r="B30" s="21" t="s">
        <v>31</v>
      </c>
      <c r="C30" s="31">
        <v>0</v>
      </c>
      <c r="D30" s="31"/>
      <c r="E30" s="55">
        <v>0</v>
      </c>
      <c r="F30" s="31"/>
      <c r="G30" s="31">
        <v>0</v>
      </c>
      <c r="H30" s="31"/>
      <c r="I30" s="31">
        <v>0</v>
      </c>
      <c r="J30" s="31"/>
      <c r="K30" s="31">
        <v>0</v>
      </c>
      <c r="L30" s="31"/>
      <c r="M30" s="31">
        <v>0</v>
      </c>
      <c r="N30" s="31"/>
      <c r="O30" s="31">
        <v>6785585276</v>
      </c>
      <c r="P30" s="31"/>
      <c r="Q30" s="31">
        <v>6785585276</v>
      </c>
      <c r="R30" s="20"/>
      <c r="S30" s="37"/>
      <c r="T30" s="37"/>
      <c r="U30" s="10"/>
      <c r="V30" s="10"/>
    </row>
    <row r="31" spans="2:22" ht="15.75">
      <c r="B31" s="21" t="s">
        <v>25</v>
      </c>
      <c r="C31" s="31">
        <v>0</v>
      </c>
      <c r="D31" s="31"/>
      <c r="E31" s="55">
        <v>0</v>
      </c>
      <c r="F31" s="31"/>
      <c r="G31" s="31">
        <v>0</v>
      </c>
      <c r="H31" s="31"/>
      <c r="I31" s="31">
        <v>0</v>
      </c>
      <c r="J31" s="31"/>
      <c r="K31" s="31">
        <v>0</v>
      </c>
      <c r="L31" s="31"/>
      <c r="M31" s="31">
        <v>0</v>
      </c>
      <c r="N31" s="31"/>
      <c r="O31" s="31">
        <v>2905203660</v>
      </c>
      <c r="P31" s="31"/>
      <c r="Q31" s="31">
        <v>2905203660</v>
      </c>
      <c r="R31" s="20"/>
      <c r="S31" s="37"/>
      <c r="T31" s="37"/>
      <c r="U31" s="28"/>
      <c r="V31" s="10"/>
    </row>
    <row r="32" spans="2:22" ht="15.75">
      <c r="B32" s="21" t="s">
        <v>26</v>
      </c>
      <c r="C32" s="31">
        <v>0</v>
      </c>
      <c r="D32" s="31"/>
      <c r="E32" s="31">
        <v>0</v>
      </c>
      <c r="F32" s="31"/>
      <c r="G32" s="31">
        <v>0</v>
      </c>
      <c r="H32" s="31"/>
      <c r="I32" s="31">
        <v>0</v>
      </c>
      <c r="J32" s="31"/>
      <c r="K32" s="31">
        <v>0</v>
      </c>
      <c r="L32" s="31"/>
      <c r="M32" s="31">
        <v>0</v>
      </c>
      <c r="N32" s="31"/>
      <c r="O32" s="31">
        <v>1531444687</v>
      </c>
      <c r="P32" s="31"/>
      <c r="Q32" s="31">
        <v>1531444687</v>
      </c>
      <c r="R32" s="20"/>
      <c r="S32" s="37"/>
      <c r="T32" s="37"/>
      <c r="U32" s="10"/>
      <c r="V32" s="10"/>
    </row>
    <row r="33" spans="2:22" ht="18">
      <c r="B33" s="21" t="s">
        <v>30</v>
      </c>
      <c r="C33" s="32">
        <v>0</v>
      </c>
      <c r="D33" s="32"/>
      <c r="E33" s="32">
        <v>0</v>
      </c>
      <c r="F33" s="32"/>
      <c r="G33" s="32">
        <v>0</v>
      </c>
      <c r="H33" s="32"/>
      <c r="I33" s="32">
        <v>0</v>
      </c>
      <c r="J33" s="32"/>
      <c r="K33" s="32">
        <v>0</v>
      </c>
      <c r="L33" s="32"/>
      <c r="M33" s="32">
        <v>45263210</v>
      </c>
      <c r="N33" s="32"/>
      <c r="O33" s="32">
        <v>0</v>
      </c>
      <c r="P33" s="32"/>
      <c r="Q33" s="32">
        <v>45263210</v>
      </c>
      <c r="R33" s="20"/>
      <c r="S33" s="39"/>
      <c r="T33" s="37"/>
      <c r="U33" s="10"/>
      <c r="V33" s="10"/>
    </row>
    <row r="34" spans="2:22" ht="19.5" customHeight="1">
      <c r="B34" s="21" t="s">
        <v>27</v>
      </c>
      <c r="C34" s="32">
        <v>19025666638</v>
      </c>
      <c r="D34" s="32"/>
      <c r="E34" s="32">
        <v>7183554788</v>
      </c>
      <c r="F34" s="32"/>
      <c r="G34" s="32">
        <v>490743307</v>
      </c>
      <c r="H34" s="32"/>
      <c r="I34" s="32">
        <v>1522359273</v>
      </c>
      <c r="J34" s="32"/>
      <c r="K34" s="32">
        <v>55958445</v>
      </c>
      <c r="L34" s="32"/>
      <c r="M34" s="32">
        <v>573539870</v>
      </c>
      <c r="N34" s="32"/>
      <c r="O34" s="32">
        <v>11222233623</v>
      </c>
      <c r="P34" s="32"/>
      <c r="Q34" s="32">
        <v>40074055944</v>
      </c>
      <c r="R34" s="20"/>
      <c r="S34" s="40"/>
      <c r="T34" s="37"/>
      <c r="U34" s="10"/>
      <c r="V34" s="10"/>
    </row>
    <row r="35" spans="2:22" ht="24.75" customHeight="1">
      <c r="B35" s="17" t="s">
        <v>41</v>
      </c>
      <c r="C35" s="41">
        <v>-925552251</v>
      </c>
      <c r="D35" s="33"/>
      <c r="E35" s="41">
        <v>1432842033</v>
      </c>
      <c r="F35" s="34"/>
      <c r="G35" s="41">
        <v>70183976</v>
      </c>
      <c r="H35" s="34"/>
      <c r="I35" s="41">
        <v>615359924</v>
      </c>
      <c r="J35" s="34"/>
      <c r="K35" s="41">
        <v>-18957585</v>
      </c>
      <c r="L35" s="35"/>
      <c r="M35" s="41">
        <v>199578400</v>
      </c>
      <c r="N35" s="34"/>
      <c r="O35" s="41">
        <v>1377661389</v>
      </c>
      <c r="P35" s="34"/>
      <c r="Q35" s="41">
        <v>2751115886</v>
      </c>
      <c r="R35" s="18"/>
      <c r="S35" s="41"/>
      <c r="T35" s="37"/>
      <c r="U35" s="9"/>
      <c r="V35" s="9"/>
    </row>
    <row r="36" spans="2:22" ht="15.75">
      <c r="B36" s="18"/>
      <c r="C36" s="27"/>
      <c r="D36" s="27"/>
      <c r="E36" s="27"/>
      <c r="F36" s="27"/>
      <c r="G36" s="46"/>
      <c r="H36" s="46"/>
      <c r="I36" s="46"/>
      <c r="J36" s="46"/>
      <c r="K36" s="46"/>
      <c r="L36" s="46"/>
      <c r="M36" s="46"/>
      <c r="N36" s="46"/>
      <c r="O36" s="46"/>
      <c r="P36" s="27"/>
      <c r="Q36" s="27"/>
      <c r="R36" s="18"/>
      <c r="S36" s="37"/>
      <c r="T36" s="37"/>
      <c r="U36" s="10"/>
      <c r="V36" s="10"/>
    </row>
    <row r="37" spans="2:22" ht="15.75">
      <c r="B37" s="6"/>
      <c r="R37" s="6"/>
      <c r="S37" s="6"/>
      <c r="T37" s="11"/>
      <c r="U37" s="11"/>
      <c r="V37" s="11"/>
    </row>
    <row r="38" spans="2:22" ht="15.75">
      <c r="B38" s="6"/>
      <c r="R38" s="6"/>
      <c r="S38" s="6"/>
      <c r="T38" s="11"/>
      <c r="U38" s="11"/>
      <c r="V38" s="11"/>
    </row>
    <row r="39" spans="2:22" ht="15.75">
      <c r="B39" s="6"/>
      <c r="R39" s="6"/>
      <c r="S39" s="6"/>
      <c r="T39" s="11"/>
      <c r="U39" s="11"/>
      <c r="V39" s="11"/>
    </row>
    <row r="40" spans="2:22" ht="15.75">
      <c r="B40" s="6"/>
      <c r="R40" s="6"/>
      <c r="S40" s="6"/>
      <c r="T40" s="11"/>
      <c r="U40" s="11"/>
      <c r="V40" s="11"/>
    </row>
    <row r="41" spans="2:22" ht="15.75">
      <c r="B41" s="6"/>
      <c r="R41" s="6"/>
      <c r="S41" s="6"/>
      <c r="T41" s="11"/>
      <c r="U41" s="11"/>
      <c r="V41" s="11"/>
    </row>
    <row r="42" spans="18:22" ht="15.75">
      <c r="R42" s="18"/>
      <c r="S42" s="5"/>
      <c r="T42" s="12"/>
      <c r="U42" s="13"/>
      <c r="V42" s="13"/>
    </row>
    <row r="43" spans="3:22" ht="15.75"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"/>
      <c r="T43" s="12"/>
      <c r="U43" s="13"/>
      <c r="V43" s="13"/>
    </row>
    <row r="44" spans="2:22" ht="15.75">
      <c r="B44" s="6"/>
      <c r="C44" s="14"/>
      <c r="D44" s="1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"/>
      <c r="U44" s="13"/>
      <c r="V44" s="13"/>
    </row>
    <row r="45" spans="3:22" ht="12.75">
      <c r="C45" s="14"/>
      <c r="D45" s="1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"/>
      <c r="U45" s="13"/>
      <c r="V45" s="13"/>
    </row>
    <row r="46" spans="3:22" ht="18" customHeight="1">
      <c r="C46" s="14"/>
      <c r="D46" s="1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"/>
      <c r="U46" s="13"/>
      <c r="V46" s="13"/>
    </row>
    <row r="47" spans="2:22" ht="9.75" customHeight="1">
      <c r="B47" s="6"/>
      <c r="C47" s="14"/>
      <c r="D47" s="1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"/>
      <c r="U47" s="13"/>
      <c r="V47" s="13"/>
    </row>
    <row r="48" spans="2:22" ht="15">
      <c r="B48" s="49" t="s">
        <v>42</v>
      </c>
      <c r="C48" s="14"/>
      <c r="D48" s="1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"/>
      <c r="U48" s="13"/>
      <c r="V48" s="13"/>
    </row>
    <row r="49" spans="2:22" ht="18" customHeight="1">
      <c r="B49" s="49" t="s">
        <v>29</v>
      </c>
      <c r="C49" s="14"/>
      <c r="D49" s="1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"/>
      <c r="U49" s="13"/>
      <c r="V49" s="13"/>
    </row>
    <row r="50" spans="3:22" ht="12.75">
      <c r="C50" s="47"/>
      <c r="D50" s="47"/>
      <c r="E50" s="4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2"/>
      <c r="U50" s="2"/>
      <c r="V50" s="2"/>
    </row>
    <row r="51" spans="2:2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"/>
      <c r="U51" s="2"/>
      <c r="V51" s="2"/>
    </row>
    <row r="52" spans="2:22" ht="15">
      <c r="B52" s="5" t="s">
        <v>28</v>
      </c>
      <c r="C52" s="18">
        <f>-'[2]Exhibit A'!$B$29</f>
        <v>-925552251</v>
      </c>
      <c r="D52" s="18">
        <f>'[1]Exhibit A'!$B$14</f>
        <v>-1863042478</v>
      </c>
      <c r="E52" s="18">
        <f>'[2]Exhibit A'!$C$14</f>
        <v>1432842033</v>
      </c>
      <c r="F52" s="18">
        <f>'[1]Exhibit A'!$C$14</f>
        <v>2905763378</v>
      </c>
      <c r="G52" s="18">
        <f>'[2]Exhibit A'!$D$14</f>
        <v>70183976</v>
      </c>
      <c r="H52" s="18"/>
      <c r="I52" s="18">
        <f>'[2]Exhibit A'!$E$14</f>
        <v>615359924</v>
      </c>
      <c r="J52" s="18"/>
      <c r="K52" s="18">
        <f>-'[2]Exhibit A'!$F$29</f>
        <v>-18957585</v>
      </c>
      <c r="L52" s="18"/>
      <c r="M52" s="18">
        <f>'[2]Exhibit A'!$G$14</f>
        <v>199578400</v>
      </c>
      <c r="N52" s="18"/>
      <c r="O52" s="18">
        <f>'[2]Exhibit A'!$H$14</f>
        <v>1377661389</v>
      </c>
      <c r="P52" s="18"/>
      <c r="Q52" s="18">
        <f>'[2]Exhibit A'!$K$14-'[2]Exhibit A'!$K$29-'[2]Exhibit A'!$I$14</f>
        <v>2751115886</v>
      </c>
      <c r="R52" s="5"/>
      <c r="S52" s="5"/>
      <c r="T52" s="2"/>
      <c r="U52" s="2"/>
      <c r="V52" s="2"/>
    </row>
    <row r="53" spans="2:22" ht="15">
      <c r="B53" s="5"/>
      <c r="C53" s="18">
        <f>C35-C52</f>
        <v>0</v>
      </c>
      <c r="D53" s="18"/>
      <c r="E53" s="18">
        <f>E35-E52</f>
        <v>0</v>
      </c>
      <c r="F53" s="18">
        <f>'[1]Exhibit A'!$C$14</f>
        <v>2905763378</v>
      </c>
      <c r="G53" s="18">
        <f>G35-G52</f>
        <v>0</v>
      </c>
      <c r="H53" s="18"/>
      <c r="I53" s="18">
        <f>I35-I52</f>
        <v>0</v>
      </c>
      <c r="J53" s="18"/>
      <c r="K53" s="18">
        <f>K35-K52</f>
        <v>0</v>
      </c>
      <c r="L53" s="18"/>
      <c r="M53" s="18">
        <f>M35-M52</f>
        <v>0</v>
      </c>
      <c r="N53" s="18"/>
      <c r="O53" s="18">
        <f>O35-O52</f>
        <v>0</v>
      </c>
      <c r="P53" s="18"/>
      <c r="Q53" s="18">
        <f>Q35-Q52</f>
        <v>0</v>
      </c>
      <c r="R53" s="5"/>
      <c r="S53" s="5"/>
      <c r="T53" s="1"/>
      <c r="U53" s="1"/>
      <c r="V53" s="1"/>
    </row>
    <row r="54" spans="2:22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  <c r="V54" s="1"/>
    </row>
    <row r="55" spans="2:19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2:19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2:19" ht="12.75">
      <c r="B57" s="14" t="s">
        <v>34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2:19" ht="12.75">
      <c r="B58" s="14">
        <v>12060</v>
      </c>
      <c r="C58" s="50">
        <v>111774645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 ht="15">
      <c r="B59" s="14">
        <v>12062</v>
      </c>
      <c r="C59" s="51">
        <v>25400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2:19" ht="12.75">
      <c r="B60" s="14"/>
      <c r="C60" s="50">
        <f>SUM(C58:C59)</f>
        <v>111800045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2:19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2:19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2:19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2:19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2:19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2:19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2:19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2:19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19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19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2:19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2:19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2:19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9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2:19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2:19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2:19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2:19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2:19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2:19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2:19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2:19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</sheetData>
  <sheetProtection/>
  <printOptions/>
  <pageMargins left="0.55" right="0.6" top="0.5" bottom="0.55" header="0.5" footer="0.35"/>
  <pageSetup firstPageNumber="12" useFirstPageNumber="1" fitToWidth="2" horizontalDpi="300" verticalDpi="300" orientation="portrait" scale="90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Lacaria</dc:creator>
  <cp:keywords/>
  <dc:description/>
  <cp:lastModifiedBy>Nancy Walsh</cp:lastModifiedBy>
  <cp:lastPrinted>2013-10-23T13:49:25Z</cp:lastPrinted>
  <dcterms:created xsi:type="dcterms:W3CDTF">1999-09-20T16:17:15Z</dcterms:created>
  <dcterms:modified xsi:type="dcterms:W3CDTF">2013-12-30T15:54:29Z</dcterms:modified>
  <cp:category/>
  <cp:version/>
  <cp:contentType/>
  <cp:contentStatus/>
</cp:coreProperties>
</file>