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120" windowHeight="8730" activeTab="0"/>
  </bookViews>
  <sheets>
    <sheet name="Sched C-6" sheetId="1" r:id="rId1"/>
  </sheets>
  <definedNames>
    <definedName name="_xlnm.Print_Area" localSheetId="0">'Sched C-6'!$B$1:$J$164</definedName>
    <definedName name="_xlnm.Print_Titles" localSheetId="0">'Sched C-6'!$5:$8</definedName>
  </definedNames>
  <calcPr fullCalcOnLoad="1" fullPrecision="0"/>
</workbook>
</file>

<file path=xl/sharedStrings.xml><?xml version="1.0" encoding="utf-8"?>
<sst xmlns="http://schemas.openxmlformats.org/spreadsheetml/2006/main" count="154" uniqueCount="79">
  <si>
    <t>OTHER BUDGETED SPECIAL REVENUE FUNDS</t>
  </si>
  <si>
    <t>STATEMENT OF APPROPRIATIONS AND EXPENDITURES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</si>
  <si>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</si>
  <si>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</si>
  <si>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</si>
  <si>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</si>
  <si>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</si>
  <si>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</si>
  <si>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</si>
  <si>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NON-FUNCTIONAL</t>
  </si>
  <si>
    <t xml:space="preserve">    AGENCY TOTAL                                          </t>
  </si>
  <si>
    <t>SOLDIERS, SAILORS AND MARINES</t>
  </si>
  <si>
    <t>DEPARTMENT OF AGRICULTURE</t>
  </si>
  <si>
    <t xml:space="preserve">    TOTAL REGIONAL MARKET OPERATION FUND</t>
  </si>
  <si>
    <t>DEPARTMENT OF BANKING</t>
  </si>
  <si>
    <t xml:space="preserve">    TOTAL BANKING FUND</t>
  </si>
  <si>
    <t>OFFICE OF CONSUMER COUNSEL</t>
  </si>
  <si>
    <t>DEPARTMENT OF LABOR</t>
  </si>
  <si>
    <t>WORKERS' COMPENSATION COMMISSION</t>
  </si>
  <si>
    <t xml:space="preserve">    TOTAL WORKERS' COMPENSATION FUND</t>
  </si>
  <si>
    <t>JUDICIAL DEPARTMENT</t>
  </si>
  <si>
    <t xml:space="preserve">    TOTAL CRIMINAL INJURIES COMPENSATION FUND</t>
  </si>
  <si>
    <t xml:space="preserve">    TOTAL SOLDIERS, SAILORS AND MARINES' FUND</t>
  </si>
  <si>
    <t xml:space="preserve">    TOTAL INSURANCE FUND</t>
  </si>
  <si>
    <t>INSURANCE DEPARTMENT</t>
  </si>
  <si>
    <t xml:space="preserve">     TOTAL MASHANTUCKET PEQUOT &amp; MOHEGAN FUND</t>
  </si>
  <si>
    <t>MASHANTUCKET PEQUOT AND MOHEGAN FUND - 12009</t>
  </si>
  <si>
    <t>SOLDIERS, SAILORS AND MARINES' FUND - 12010</t>
  </si>
  <si>
    <t>REGIONAL MARKET OPERATION FUND - 12013</t>
  </si>
  <si>
    <t>BANKING FUND - 12003</t>
  </si>
  <si>
    <t>INSURANCE FUND - 12004</t>
  </si>
  <si>
    <t>CONSUMER COUNSEL AND PUBLIC UTILITY CONTROL FUND - 12006</t>
  </si>
  <si>
    <t>WORKERS' COMPENSATION FUND - 12007</t>
  </si>
  <si>
    <t>CRIMINAL INJURIES COMPENSATION FUND - 12014</t>
  </si>
  <si>
    <t xml:space="preserve">17005 GRANTS TO TOWNS </t>
  </si>
  <si>
    <t xml:space="preserve">10010 PERSONAL SERVICES                                           </t>
  </si>
  <si>
    <t xml:space="preserve">10020 OTHER EXPENSES                                             </t>
  </si>
  <si>
    <t xml:space="preserve">10050 EQUIPMENT </t>
  </si>
  <si>
    <t xml:space="preserve">12153 AWARD PAYMENTS TO VETERANS </t>
  </si>
  <si>
    <t>12244 FRINGE BENEFITS</t>
  </si>
  <si>
    <t xml:space="preserve">10010 PERSONAL SERVICES                                            </t>
  </si>
  <si>
    <t xml:space="preserve">10020 OTHER EXPENSES                                               </t>
  </si>
  <si>
    <t xml:space="preserve">10050 EQUIPMENT                                                   </t>
  </si>
  <si>
    <t xml:space="preserve">12244 FRINGE BENEFITS </t>
  </si>
  <si>
    <t xml:space="preserve">12262 INDIRECT OVERHEAD </t>
  </si>
  <si>
    <t>12262 INDIRECT OVERHEAD</t>
  </si>
  <si>
    <t xml:space="preserve">10020 OTHER EXPENSES                                              </t>
  </si>
  <si>
    <t xml:space="preserve">10010 PERSONAL SERVICES                                         </t>
  </si>
  <si>
    <t xml:space="preserve">12045 OCCUPATIONAL HEALTH CLINICS </t>
  </si>
  <si>
    <t xml:space="preserve">10050 EQUIPMENT                                                  </t>
  </si>
  <si>
    <t xml:space="preserve">12066 REHABILITATIVE SERVICES </t>
  </si>
  <si>
    <t xml:space="preserve">12047 CRIMINAL INJURIES COMPENSATION </t>
  </si>
  <si>
    <t>DIVISION OF CRIMINAL JUSTICE</t>
  </si>
  <si>
    <t xml:space="preserve">12471 CUSTOMIZED SERVICES </t>
  </si>
  <si>
    <t xml:space="preserve">12472 FORECLOSURE MEDIATION PROGRAM </t>
  </si>
  <si>
    <t>OFFICE OF POLICY AND MANAGEMENT</t>
  </si>
  <si>
    <t>AND INITIAL</t>
  </si>
  <si>
    <t>Department</t>
  </si>
  <si>
    <t>SID</t>
  </si>
  <si>
    <t>JUD</t>
  </si>
  <si>
    <t>MCO</t>
  </si>
  <si>
    <t xml:space="preserve">    TOTAL CONSUMER COUNSEL AND PUBLIC UTILITY CONTROL FUND</t>
  </si>
  <si>
    <t>DEPARTMENT OF EMVIRONMENTAL PROTECTION</t>
  </si>
  <si>
    <t>10050 EQUIPMENT</t>
  </si>
  <si>
    <t>OFFICE OF HEALTHCARE ADVOCATE</t>
  </si>
  <si>
    <t>12432 FAIR HOUSING</t>
  </si>
  <si>
    <t>12245 INDIVIDUAL DEVELOPMENT ACCOUNT</t>
  </si>
  <si>
    <t>12232 OPPORTUNITY INDUSTRIAL CENTERS</t>
  </si>
  <si>
    <t>16213 OPERATION FUEL</t>
  </si>
  <si>
    <t>FISCAL YEAR ENDED JUNE 30, 2014</t>
  </si>
  <si>
    <t>19001 NONFUNCTIONAL-CHANGE TO ACCRUALS</t>
  </si>
  <si>
    <t>DEPARTMENT OF HOUSING</t>
  </si>
  <si>
    <t>DEPARTMENT OF MENTAL HEALTH AND ADDITION SERVICES</t>
  </si>
  <si>
    <t>12157 MANAGED SERVICE SYSTEM</t>
  </si>
  <si>
    <t>STATE DEPARTMENT ON AGING</t>
  </si>
  <si>
    <t>12565 FALL PREVENTION</t>
  </si>
  <si>
    <t>mha</t>
  </si>
  <si>
    <t>sda</t>
  </si>
  <si>
    <t>DEPARTMENT OF REHABILITATIVE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</si>
</sst>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;;;"/>
  </numFmts>
  <fonts count="4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Accounting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Accounting"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42" fontId="0" fillId="0" borderId="0" xfId="0" applyNumberFormat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1" fontId="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1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6" fontId="0" fillId="0" borderId="0" xfId="42" applyNumberFormat="1" applyFont="1" applyAlignment="1">
      <alignment/>
    </xf>
    <xf numFmtId="22" fontId="0" fillId="0" borderId="0" xfId="0" applyNumberFormat="1" applyAlignment="1">
      <alignment/>
    </xf>
    <xf numFmtId="41" fontId="0" fillId="33" borderId="0" xfId="0" applyNumberFormat="1" applyFill="1" applyAlignment="1">
      <alignment/>
    </xf>
    <xf numFmtId="168" fontId="0" fillId="0" borderId="0" xfId="45" applyNumberFormat="1" applyFont="1" applyAlignment="1">
      <alignment/>
    </xf>
    <xf numFmtId="42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 quotePrefix="1">
      <alignment horizontal="left"/>
    </xf>
    <xf numFmtId="41" fontId="0" fillId="0" borderId="0" xfId="0" applyNumberFormat="1" applyFont="1" applyAlignment="1">
      <alignment/>
    </xf>
    <xf numFmtId="42" fontId="7" fillId="0" borderId="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Font="1" applyAlignment="1">
      <alignment/>
    </xf>
    <xf numFmtId="0" fontId="0" fillId="0" borderId="0" xfId="57">
      <alignment/>
      <protection/>
    </xf>
    <xf numFmtId="0" fontId="6" fillId="0" borderId="0" xfId="57" applyFont="1">
      <alignment/>
      <protection/>
    </xf>
    <xf numFmtId="41" fontId="7" fillId="0" borderId="0" xfId="57" applyNumberFormat="1" applyFont="1">
      <alignment/>
      <protection/>
    </xf>
    <xf numFmtId="41" fontId="1" fillId="0" borderId="0" xfId="57" applyNumberFormat="1" applyFont="1">
      <alignment/>
      <protection/>
    </xf>
    <xf numFmtId="0" fontId="1" fillId="0" borderId="0" xfId="57" applyFont="1">
      <alignment/>
      <protection/>
    </xf>
    <xf numFmtId="166" fontId="7" fillId="0" borderId="0" xfId="42" applyNumberFormat="1" applyFont="1" applyAlignment="1">
      <alignment/>
    </xf>
    <xf numFmtId="166" fontId="1" fillId="0" borderId="0" xfId="42" applyNumberFormat="1" applyFont="1" applyAlignment="1">
      <alignment/>
    </xf>
    <xf numFmtId="41" fontId="0" fillId="0" borderId="0" xfId="0" applyNumberFormat="1" applyFont="1" applyAlignment="1">
      <alignment/>
    </xf>
    <xf numFmtId="166" fontId="0" fillId="0" borderId="0" xfId="42" applyNumberFormat="1" applyFont="1" applyAlignment="1">
      <alignment/>
    </xf>
    <xf numFmtId="41" fontId="1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4"/>
  <sheetViews>
    <sheetView showGridLines="0" tabSelected="1" zoomScale="106" zoomScaleNormal="106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0.33203125" style="0" customWidth="1"/>
    <col min="3" max="3" width="1.66796875" style="0" customWidth="1"/>
    <col min="4" max="4" width="17.33203125" style="0" customWidth="1"/>
    <col min="5" max="5" width="17.66015625" style="0" customWidth="1"/>
    <col min="6" max="6" width="19.5" style="0" customWidth="1"/>
    <col min="7" max="7" width="15.33203125" style="0" customWidth="1"/>
    <col min="8" max="8" width="14.66015625" style="0" customWidth="1"/>
    <col min="9" max="9" width="1.0078125" style="0" customWidth="1"/>
    <col min="10" max="10" width="12.5" style="0" customWidth="1"/>
    <col min="11" max="11" width="1.3359375" style="0" customWidth="1"/>
  </cols>
  <sheetData>
    <row r="1" spans="2:16" ht="20.25">
      <c r="B1" s="1" t="s">
        <v>0</v>
      </c>
      <c r="C1" s="1"/>
      <c r="G1" s="19"/>
      <c r="H1" s="21"/>
      <c r="O1" s="34" t="s">
        <v>57</v>
      </c>
      <c r="P1" s="34" t="s">
        <v>58</v>
      </c>
    </row>
    <row r="2" spans="2:3" ht="15.75" customHeight="1">
      <c r="B2" s="2" t="s">
        <v>1</v>
      </c>
      <c r="C2" s="2"/>
    </row>
    <row r="3" spans="2:3" ht="15.75" customHeight="1">
      <c r="B3" s="27" t="s">
        <v>69</v>
      </c>
      <c r="C3" s="2"/>
    </row>
    <row r="4" ht="10.5" customHeight="1"/>
    <row r="5" spans="4:7" ht="12.75">
      <c r="D5" s="16" t="s">
        <v>8</v>
      </c>
      <c r="E5" s="12"/>
      <c r="F5" s="12"/>
      <c r="G5" s="12"/>
    </row>
    <row r="6" spans="4:11" ht="12.75">
      <c r="D6" s="16" t="s">
        <v>56</v>
      </c>
      <c r="E6" s="11" t="s">
        <v>2</v>
      </c>
      <c r="F6" s="11" t="s">
        <v>3</v>
      </c>
      <c r="G6" s="11"/>
      <c r="H6" s="16" t="s">
        <v>4</v>
      </c>
      <c r="I6" s="16"/>
      <c r="J6" s="16"/>
      <c r="K6" s="12"/>
    </row>
    <row r="7" spans="4:11" ht="12.75">
      <c r="D7" s="16" t="s">
        <v>2</v>
      </c>
      <c r="E7" s="11" t="s">
        <v>5</v>
      </c>
      <c r="F7" s="11" t="s">
        <v>4</v>
      </c>
      <c r="G7" s="11" t="s">
        <v>6</v>
      </c>
      <c r="H7" s="11" t="s">
        <v>7</v>
      </c>
      <c r="I7" s="11"/>
      <c r="J7" s="11" t="s">
        <v>8</v>
      </c>
      <c r="K7" s="12"/>
    </row>
    <row r="8" spans="3:11" ht="4.5" customHeight="1">
      <c r="C8" s="16"/>
      <c r="D8" s="17"/>
      <c r="E8" s="11"/>
      <c r="F8" s="11"/>
      <c r="G8" s="11"/>
      <c r="H8" s="11"/>
      <c r="I8" s="11"/>
      <c r="J8" s="11"/>
      <c r="K8" s="12"/>
    </row>
    <row r="9" spans="2:11" ht="18.75" customHeight="1">
      <c r="B9" s="8" t="s">
        <v>29</v>
      </c>
      <c r="C9" s="8"/>
      <c r="D9" s="4"/>
      <c r="E9" s="4"/>
      <c r="F9" s="4"/>
      <c r="G9" s="4"/>
      <c r="H9" s="4"/>
      <c r="I9" s="4"/>
      <c r="J9" s="4"/>
      <c r="K9" s="4"/>
    </row>
    <row r="10" spans="2:11" ht="15.75" customHeight="1">
      <c r="B10" s="7" t="s">
        <v>14</v>
      </c>
      <c r="C10" s="7"/>
      <c r="D10" s="4"/>
      <c r="E10" s="4"/>
      <c r="F10" s="33"/>
      <c r="G10" s="33"/>
      <c r="H10" s="4"/>
      <c r="I10" s="4"/>
      <c r="J10" s="4"/>
      <c r="K10" s="4"/>
    </row>
    <row r="11" spans="2:11" ht="12.75">
      <c r="B11" t="s">
        <v>40</v>
      </c>
      <c r="D11" s="9">
        <v>10284067</v>
      </c>
      <c r="E11" s="9">
        <v>-350000</v>
      </c>
      <c r="F11" s="24">
        <v>9934067</v>
      </c>
      <c r="G11" s="9">
        <v>9742142</v>
      </c>
      <c r="H11" s="9">
        <v>191925</v>
      </c>
      <c r="I11" s="9"/>
      <c r="J11" s="9">
        <v>0</v>
      </c>
      <c r="K11" s="4"/>
    </row>
    <row r="12" spans="2:11" ht="12.75">
      <c r="B12" t="s">
        <v>41</v>
      </c>
      <c r="D12" s="4">
        <v>1466890</v>
      </c>
      <c r="E12" s="4">
        <v>-40000</v>
      </c>
      <c r="F12" s="25">
        <v>1426890</v>
      </c>
      <c r="G12" s="25">
        <v>1322051</v>
      </c>
      <c r="H12" s="4">
        <v>104839</v>
      </c>
      <c r="I12" s="4"/>
      <c r="J12" s="4">
        <v>0</v>
      </c>
      <c r="K12" s="4"/>
    </row>
    <row r="13" spans="2:11" ht="12.75">
      <c r="B13" t="s">
        <v>42</v>
      </c>
      <c r="D13" s="4">
        <v>40700</v>
      </c>
      <c r="E13" s="4">
        <v>40000</v>
      </c>
      <c r="F13" s="25">
        <v>80700</v>
      </c>
      <c r="G13" s="25">
        <v>67631</v>
      </c>
      <c r="H13" s="4">
        <v>197</v>
      </c>
      <c r="I13" s="4"/>
      <c r="J13" s="4">
        <v>12872</v>
      </c>
      <c r="K13" s="4"/>
    </row>
    <row r="14" spans="2:11" ht="12.75">
      <c r="B14" t="s">
        <v>43</v>
      </c>
      <c r="D14" s="4">
        <v>7201412</v>
      </c>
      <c r="E14" s="4">
        <v>350000</v>
      </c>
      <c r="F14" s="25">
        <v>7551412</v>
      </c>
      <c r="G14" s="25">
        <v>7547386</v>
      </c>
      <c r="H14" s="4">
        <v>4026</v>
      </c>
      <c r="I14" s="4"/>
      <c r="J14" s="4">
        <v>0</v>
      </c>
      <c r="K14" s="4"/>
    </row>
    <row r="15" spans="2:11" ht="12.75">
      <c r="B15" t="s">
        <v>44</v>
      </c>
      <c r="D15" s="4">
        <v>120739</v>
      </c>
      <c r="E15" s="4">
        <v>0</v>
      </c>
      <c r="F15" s="25">
        <v>120739</v>
      </c>
      <c r="G15" s="25">
        <v>120739</v>
      </c>
      <c r="H15" s="4">
        <v>0</v>
      </c>
      <c r="I15" s="4"/>
      <c r="J15" s="4">
        <v>0</v>
      </c>
      <c r="K15" s="4"/>
    </row>
    <row r="16" spans="2:11" ht="12.75">
      <c r="B16" t="s">
        <v>70</v>
      </c>
      <c r="D16" s="4">
        <v>72709</v>
      </c>
      <c r="E16" s="4">
        <v>0</v>
      </c>
      <c r="F16" s="25">
        <v>72709</v>
      </c>
      <c r="G16" s="25">
        <v>113530</v>
      </c>
      <c r="H16" s="4">
        <v>-40821</v>
      </c>
      <c r="I16" s="4"/>
      <c r="J16" s="4">
        <v>0</v>
      </c>
      <c r="K16" s="4"/>
    </row>
    <row r="17" spans="2:11" ht="12.75">
      <c r="B17" s="3" t="s">
        <v>10</v>
      </c>
      <c r="D17" s="13">
        <v>19186517</v>
      </c>
      <c r="E17" s="13">
        <v>0</v>
      </c>
      <c r="F17" s="13">
        <v>19186517</v>
      </c>
      <c r="G17" s="13">
        <v>18913479</v>
      </c>
      <c r="H17" s="13">
        <v>260166</v>
      </c>
      <c r="I17" s="13">
        <v>0</v>
      </c>
      <c r="J17" s="13">
        <v>12872</v>
      </c>
      <c r="K17" s="13">
        <f>SUM(K11:K15)</f>
        <v>0</v>
      </c>
    </row>
    <row r="18" spans="2:11" ht="12" customHeight="1">
      <c r="B18" s="3"/>
      <c r="D18" s="13"/>
      <c r="E18" s="13"/>
      <c r="F18" s="13"/>
      <c r="G18" s="13"/>
      <c r="H18" s="13"/>
      <c r="I18" s="13"/>
      <c r="J18" s="13"/>
      <c r="K18" s="13"/>
    </row>
    <row r="19" spans="2:11" ht="15.75">
      <c r="B19" s="7" t="s">
        <v>17</v>
      </c>
      <c r="D19" s="4"/>
      <c r="E19" s="4"/>
      <c r="F19" s="33"/>
      <c r="G19" s="33"/>
      <c r="H19" s="4"/>
      <c r="I19" s="4"/>
      <c r="J19" s="4"/>
      <c r="K19" s="4"/>
    </row>
    <row r="20" spans="2:11" ht="12.75">
      <c r="B20" t="s">
        <v>67</v>
      </c>
      <c r="D20" s="4">
        <v>500000</v>
      </c>
      <c r="E20" s="4">
        <v>0</v>
      </c>
      <c r="F20" s="4">
        <v>500000</v>
      </c>
      <c r="G20" s="4">
        <v>500000</v>
      </c>
      <c r="H20" s="4">
        <v>0</v>
      </c>
      <c r="I20" s="4"/>
      <c r="J20" s="4">
        <v>0</v>
      </c>
      <c r="K20" s="4"/>
    </row>
    <row r="21" spans="2:11" ht="12.75">
      <c r="B21" t="s">
        <v>66</v>
      </c>
      <c r="D21" s="4">
        <v>200000</v>
      </c>
      <c r="E21" s="4">
        <v>0</v>
      </c>
      <c r="F21" s="4">
        <v>200000</v>
      </c>
      <c r="G21" s="4">
        <v>200000</v>
      </c>
      <c r="H21" s="4">
        <v>0</v>
      </c>
      <c r="I21" s="4"/>
      <c r="J21" s="4">
        <v>0</v>
      </c>
      <c r="K21" s="4"/>
    </row>
    <row r="22" spans="2:11" ht="12.75">
      <c r="B22" t="s">
        <v>53</v>
      </c>
      <c r="D22" s="4">
        <v>1000000</v>
      </c>
      <c r="E22" s="4">
        <v>0</v>
      </c>
      <c r="F22" s="4">
        <v>1000000</v>
      </c>
      <c r="G22" s="4">
        <v>1000000</v>
      </c>
      <c r="H22" s="4">
        <v>0</v>
      </c>
      <c r="I22" s="4"/>
      <c r="J22" s="4">
        <v>0</v>
      </c>
      <c r="K22" s="4"/>
    </row>
    <row r="23" spans="2:11" ht="12.75">
      <c r="B23" s="3" t="s">
        <v>10</v>
      </c>
      <c r="D23" s="13">
        <v>1700000</v>
      </c>
      <c r="E23" s="13">
        <v>0</v>
      </c>
      <c r="F23" s="13">
        <v>1700000</v>
      </c>
      <c r="G23" s="13">
        <v>1700000</v>
      </c>
      <c r="H23" s="13">
        <v>0</v>
      </c>
      <c r="I23" s="13">
        <v>0</v>
      </c>
      <c r="J23" s="13">
        <v>0</v>
      </c>
      <c r="K23" s="13">
        <f>SUM(K22)</f>
        <v>0</v>
      </c>
    </row>
    <row r="24" spans="2:11" ht="12.75">
      <c r="B24" s="3"/>
      <c r="D24" s="13"/>
      <c r="E24" s="13"/>
      <c r="F24" s="13"/>
      <c r="G24" s="13"/>
      <c r="H24" s="13"/>
      <c r="I24" s="13"/>
      <c r="J24" s="13"/>
      <c r="K24" s="13"/>
    </row>
    <row r="25" spans="2:11" ht="15.75">
      <c r="B25" s="7" t="s">
        <v>71</v>
      </c>
      <c r="D25" s="13"/>
      <c r="E25" s="13"/>
      <c r="F25" s="33"/>
      <c r="G25" s="33"/>
      <c r="H25" s="13"/>
      <c r="I25" s="13"/>
      <c r="J25" s="13"/>
      <c r="K25" s="13"/>
    </row>
    <row r="26" spans="2:11" ht="15" customHeight="1">
      <c r="B26" s="32" t="s">
        <v>65</v>
      </c>
      <c r="D26" s="28">
        <v>168639</v>
      </c>
      <c r="E26" s="4">
        <v>0</v>
      </c>
      <c r="F26" s="28">
        <v>168639</v>
      </c>
      <c r="G26" s="28">
        <v>168639</v>
      </c>
      <c r="H26" s="4">
        <v>0</v>
      </c>
      <c r="I26" s="10"/>
      <c r="J26" s="13">
        <v>0</v>
      </c>
      <c r="K26" s="10"/>
    </row>
    <row r="27" spans="2:11" ht="12.75" customHeight="1">
      <c r="B27" s="3" t="s">
        <v>10</v>
      </c>
      <c r="D27" s="13">
        <v>168639</v>
      </c>
      <c r="E27" s="13">
        <v>0</v>
      </c>
      <c r="F27" s="13">
        <v>168639</v>
      </c>
      <c r="G27" s="13">
        <v>168639</v>
      </c>
      <c r="H27" s="13">
        <v>0</v>
      </c>
      <c r="I27" s="13">
        <v>0</v>
      </c>
      <c r="J27" s="13">
        <v>0</v>
      </c>
      <c r="K27" s="13">
        <f>SUM(K26)</f>
        <v>0</v>
      </c>
    </row>
    <row r="28" spans="2:11" ht="12.75" customHeight="1">
      <c r="B28" s="3"/>
      <c r="D28" s="13"/>
      <c r="E28" s="10"/>
      <c r="F28" s="10"/>
      <c r="G28" s="10"/>
      <c r="H28" s="10"/>
      <c r="I28" s="10"/>
      <c r="J28" s="10"/>
      <c r="K28" s="10"/>
    </row>
    <row r="29" spans="2:11" ht="15.75" customHeight="1">
      <c r="B29" s="7" t="s">
        <v>20</v>
      </c>
      <c r="D29" s="10"/>
      <c r="E29" s="10"/>
      <c r="F29" s="33" t="s">
        <v>59</v>
      </c>
      <c r="G29" s="33" t="s">
        <v>59</v>
      </c>
      <c r="H29" s="10"/>
      <c r="I29" s="10"/>
      <c r="J29" s="10"/>
      <c r="K29" s="10"/>
    </row>
    <row r="30" spans="2:11" ht="15">
      <c r="B30" s="32" t="s">
        <v>54</v>
      </c>
      <c r="D30" s="28">
        <v>5521606</v>
      </c>
      <c r="E30" s="4">
        <v>0</v>
      </c>
      <c r="F30" s="28">
        <v>5521606</v>
      </c>
      <c r="G30" s="28">
        <v>5430558</v>
      </c>
      <c r="H30" s="4">
        <v>91048</v>
      </c>
      <c r="I30" s="10"/>
      <c r="J30" s="28">
        <v>0</v>
      </c>
      <c r="K30" s="10"/>
    </row>
    <row r="31" spans="2:11" ht="15">
      <c r="B31" t="s">
        <v>70</v>
      </c>
      <c r="D31" s="28">
        <v>31686</v>
      </c>
      <c r="E31" s="4">
        <v>0</v>
      </c>
      <c r="F31" s="28">
        <v>31686</v>
      </c>
      <c r="G31" s="28">
        <v>8482</v>
      </c>
      <c r="H31" s="4">
        <v>23204</v>
      </c>
      <c r="I31" s="10"/>
      <c r="J31" s="28">
        <v>0</v>
      </c>
      <c r="K31" s="10"/>
    </row>
    <row r="32" spans="2:11" ht="15">
      <c r="B32" s="3" t="s">
        <v>10</v>
      </c>
      <c r="D32" s="10">
        <v>5553292</v>
      </c>
      <c r="E32" s="10">
        <v>0</v>
      </c>
      <c r="F32" s="10">
        <v>5553292</v>
      </c>
      <c r="G32" s="10">
        <v>5439040</v>
      </c>
      <c r="H32" s="10">
        <v>114252</v>
      </c>
      <c r="I32" s="10">
        <v>0</v>
      </c>
      <c r="J32" s="10">
        <v>0</v>
      </c>
      <c r="K32" s="10">
        <f>K30</f>
        <v>0</v>
      </c>
    </row>
    <row r="33" spans="2:11" ht="15">
      <c r="B33" s="3" t="s">
        <v>15</v>
      </c>
      <c r="C33" s="3"/>
      <c r="D33" s="29">
        <v>26608448</v>
      </c>
      <c r="E33" s="29">
        <v>0</v>
      </c>
      <c r="F33" s="29">
        <v>26608448</v>
      </c>
      <c r="G33" s="29">
        <v>26221158</v>
      </c>
      <c r="H33" s="29">
        <v>374418</v>
      </c>
      <c r="I33" s="29">
        <v>0</v>
      </c>
      <c r="J33" s="29">
        <v>12872</v>
      </c>
      <c r="K33" s="29">
        <f>SUM(K17+K23+K27+K32)</f>
        <v>0</v>
      </c>
    </row>
    <row r="34" spans="2:11" ht="3.75" customHeight="1">
      <c r="B34" s="3"/>
      <c r="C34" s="3"/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/>
      <c r="J34" s="29">
        <v>0</v>
      </c>
      <c r="K34" s="29"/>
    </row>
    <row r="35" spans="3:11" ht="9.75" customHeight="1">
      <c r="C35" s="16"/>
      <c r="D35" s="17"/>
      <c r="E35" s="11"/>
      <c r="F35" s="11"/>
      <c r="G35" s="11"/>
      <c r="H35" s="11"/>
      <c r="I35" s="11"/>
      <c r="J35" s="11"/>
      <c r="K35" s="12"/>
    </row>
    <row r="36" spans="2:11" ht="18.75" customHeight="1">
      <c r="B36" s="8" t="s">
        <v>30</v>
      </c>
      <c r="C36" s="8"/>
      <c r="D36" s="4"/>
      <c r="E36" s="4"/>
      <c r="F36" s="4"/>
      <c r="G36" s="4"/>
      <c r="H36" s="4"/>
      <c r="I36" s="4"/>
      <c r="J36" s="4"/>
      <c r="K36" s="4"/>
    </row>
    <row r="37" spans="2:11" ht="15" customHeight="1">
      <c r="B37" s="7" t="s">
        <v>24</v>
      </c>
      <c r="C37" s="7"/>
      <c r="D37" s="4"/>
      <c r="E37" s="4"/>
      <c r="F37" s="33"/>
      <c r="G37" s="33"/>
      <c r="H37" s="4"/>
      <c r="I37" s="4"/>
      <c r="J37" s="4"/>
      <c r="K37" s="4"/>
    </row>
    <row r="38" spans="2:11" ht="12.75">
      <c r="B38" t="s">
        <v>35</v>
      </c>
      <c r="D38" s="9">
        <v>14060426</v>
      </c>
      <c r="E38" s="9">
        <v>-370000</v>
      </c>
      <c r="F38" s="9">
        <v>13690426</v>
      </c>
      <c r="G38" s="9">
        <v>12980258</v>
      </c>
      <c r="H38" s="9">
        <v>710168</v>
      </c>
      <c r="I38" s="9"/>
      <c r="J38" s="9">
        <v>0</v>
      </c>
      <c r="K38" s="4"/>
    </row>
    <row r="39" spans="2:11" ht="12.75">
      <c r="B39" t="s">
        <v>36</v>
      </c>
      <c r="D39" s="4">
        <v>2052428</v>
      </c>
      <c r="E39" s="4">
        <v>0</v>
      </c>
      <c r="F39" s="4">
        <v>2052428</v>
      </c>
      <c r="G39" s="4">
        <v>2043245</v>
      </c>
      <c r="H39" s="4">
        <v>9183</v>
      </c>
      <c r="I39" s="4"/>
      <c r="J39" s="4">
        <v>0</v>
      </c>
      <c r="K39" s="4"/>
    </row>
    <row r="40" spans="2:11" ht="12.75">
      <c r="B40" t="s">
        <v>42</v>
      </c>
      <c r="D40" s="4">
        <v>119750</v>
      </c>
      <c r="E40" s="4">
        <v>0</v>
      </c>
      <c r="F40" s="4">
        <v>119750</v>
      </c>
      <c r="G40" s="4">
        <v>119246</v>
      </c>
      <c r="H40" s="4">
        <v>504</v>
      </c>
      <c r="I40" s="4"/>
      <c r="J40" s="4">
        <v>0</v>
      </c>
      <c r="K40" s="4"/>
    </row>
    <row r="41" spans="2:11" ht="12.75">
      <c r="B41" t="s">
        <v>43</v>
      </c>
      <c r="D41" s="4">
        <v>9853241</v>
      </c>
      <c r="E41" s="4">
        <v>370000</v>
      </c>
      <c r="F41" s="4">
        <v>10223241</v>
      </c>
      <c r="G41" s="4">
        <v>10198865</v>
      </c>
      <c r="H41" s="4">
        <v>24376</v>
      </c>
      <c r="I41" s="4"/>
      <c r="J41" s="4">
        <v>0</v>
      </c>
      <c r="K41" s="4"/>
    </row>
    <row r="42" spans="2:11" ht="12.75">
      <c r="B42" t="s">
        <v>45</v>
      </c>
      <c r="D42" s="4">
        <v>602646</v>
      </c>
      <c r="E42" s="4">
        <v>0</v>
      </c>
      <c r="F42" s="4">
        <v>602646</v>
      </c>
      <c r="G42" s="4">
        <v>602646</v>
      </c>
      <c r="H42" s="4">
        <v>0</v>
      </c>
      <c r="I42" s="4"/>
      <c r="J42" s="4">
        <v>0</v>
      </c>
      <c r="K42" s="4"/>
    </row>
    <row r="43" spans="2:11" ht="12.75">
      <c r="B43" t="s">
        <v>70</v>
      </c>
      <c r="D43" s="4">
        <v>142818</v>
      </c>
      <c r="E43" s="4">
        <v>0</v>
      </c>
      <c r="F43" s="4">
        <v>142818</v>
      </c>
      <c r="G43" s="4">
        <v>123710</v>
      </c>
      <c r="H43" s="4">
        <v>19108</v>
      </c>
      <c r="I43" s="4"/>
      <c r="J43" s="4">
        <v>0</v>
      </c>
      <c r="K43" s="4"/>
    </row>
    <row r="44" spans="1:11" ht="15">
      <c r="A44" s="14"/>
      <c r="B44" s="13" t="s">
        <v>10</v>
      </c>
      <c r="C44" s="13"/>
      <c r="D44" s="13">
        <v>26831309</v>
      </c>
      <c r="E44" s="13">
        <v>0</v>
      </c>
      <c r="F44" s="13">
        <v>26831309</v>
      </c>
      <c r="G44" s="13">
        <v>26067970</v>
      </c>
      <c r="H44" s="13">
        <v>763339</v>
      </c>
      <c r="I44" s="13"/>
      <c r="J44" s="13">
        <v>0</v>
      </c>
      <c r="K44" s="5"/>
    </row>
    <row r="45" spans="4:11" ht="12.75" customHeight="1">
      <c r="D45" s="4"/>
      <c r="E45" s="4"/>
      <c r="F45" s="4"/>
      <c r="G45" s="4"/>
      <c r="H45" s="4"/>
      <c r="I45" s="4"/>
      <c r="J45" s="4"/>
      <c r="K45" s="4"/>
    </row>
    <row r="46" spans="2:11" ht="15.75" customHeight="1">
      <c r="B46" s="37" t="s">
        <v>64</v>
      </c>
      <c r="C46" s="7"/>
      <c r="D46" s="4"/>
      <c r="E46" s="4"/>
      <c r="F46" s="33" t="s">
        <v>60</v>
      </c>
      <c r="G46" s="33" t="s">
        <v>60</v>
      </c>
      <c r="H46" s="4"/>
      <c r="I46" s="4"/>
      <c r="J46" s="4"/>
      <c r="K46" s="4"/>
    </row>
    <row r="47" spans="2:11" ht="12.75">
      <c r="B47" t="s">
        <v>35</v>
      </c>
      <c r="D47" s="4">
        <v>1363734</v>
      </c>
      <c r="E47" s="4">
        <v>-122603</v>
      </c>
      <c r="F47" s="4">
        <v>1241131</v>
      </c>
      <c r="G47" s="4">
        <v>1199473</v>
      </c>
      <c r="H47" s="4">
        <v>41658</v>
      </c>
      <c r="I47" s="4"/>
      <c r="J47" s="4">
        <v>0</v>
      </c>
      <c r="K47" s="4"/>
    </row>
    <row r="48" spans="2:11" ht="12.75">
      <c r="B48" t="s">
        <v>36</v>
      </c>
      <c r="D48" s="4">
        <v>374985</v>
      </c>
      <c r="E48" s="4">
        <v>27603</v>
      </c>
      <c r="F48" s="4">
        <v>402588</v>
      </c>
      <c r="G48" s="4">
        <v>402359</v>
      </c>
      <c r="H48" s="4">
        <v>229</v>
      </c>
      <c r="I48" s="4"/>
      <c r="J48" s="4">
        <v>0</v>
      </c>
      <c r="K48" s="4"/>
    </row>
    <row r="49" spans="2:11" ht="12.75">
      <c r="B49" t="s">
        <v>37</v>
      </c>
      <c r="D49" s="4">
        <v>0</v>
      </c>
      <c r="E49" s="4">
        <v>70000</v>
      </c>
      <c r="F49" s="4">
        <v>70000</v>
      </c>
      <c r="G49" s="4">
        <v>41984</v>
      </c>
      <c r="H49" s="4">
        <v>28016</v>
      </c>
      <c r="I49" s="4"/>
      <c r="J49" s="4">
        <v>0</v>
      </c>
      <c r="K49" s="4"/>
    </row>
    <row r="50" spans="2:11" ht="12.75">
      <c r="B50" t="s">
        <v>43</v>
      </c>
      <c r="D50" s="4">
        <v>910309</v>
      </c>
      <c r="E50" s="4">
        <v>25000</v>
      </c>
      <c r="F50" s="4">
        <v>935309</v>
      </c>
      <c r="G50" s="4">
        <v>906701</v>
      </c>
      <c r="H50" s="4">
        <v>28608</v>
      </c>
      <c r="I50" s="4"/>
      <c r="J50" s="4">
        <v>0</v>
      </c>
      <c r="K50" s="4"/>
    </row>
    <row r="51" spans="2:11" ht="12.75">
      <c r="B51" t="s">
        <v>44</v>
      </c>
      <c r="D51" s="4">
        <v>26056</v>
      </c>
      <c r="E51" s="4">
        <v>0</v>
      </c>
      <c r="F51" s="4">
        <v>26056</v>
      </c>
      <c r="G51" s="4">
        <v>26056</v>
      </c>
      <c r="H51" s="4">
        <v>0</v>
      </c>
      <c r="I51" s="4"/>
      <c r="J51" s="4">
        <v>0</v>
      </c>
      <c r="K51" s="4"/>
    </row>
    <row r="52" spans="2:11" ht="12.75">
      <c r="B52" t="s">
        <v>70</v>
      </c>
      <c r="D52" s="4">
        <v>0</v>
      </c>
      <c r="E52" s="4">
        <v>0</v>
      </c>
      <c r="F52" s="4">
        <v>0</v>
      </c>
      <c r="G52" s="4">
        <v>21849</v>
      </c>
      <c r="H52" s="4">
        <v>-21849</v>
      </c>
      <c r="I52" s="4"/>
      <c r="J52" s="4">
        <v>0</v>
      </c>
      <c r="K52" s="4"/>
    </row>
    <row r="53" spans="2:11" ht="12.75">
      <c r="B53" s="3" t="s">
        <v>10</v>
      </c>
      <c r="C53" s="3"/>
      <c r="D53" s="5">
        <v>2675084</v>
      </c>
      <c r="E53" s="5">
        <v>0</v>
      </c>
      <c r="F53" s="5">
        <v>2675084</v>
      </c>
      <c r="G53" s="5">
        <v>2598422</v>
      </c>
      <c r="H53" s="5">
        <v>76662</v>
      </c>
      <c r="I53" s="5">
        <v>0</v>
      </c>
      <c r="J53" s="5">
        <v>0</v>
      </c>
      <c r="K53" s="5"/>
    </row>
    <row r="54" spans="2:11" ht="12" customHeight="1">
      <c r="B54" s="3"/>
      <c r="C54" s="3"/>
      <c r="D54" s="5"/>
      <c r="E54" s="5"/>
      <c r="F54" s="5"/>
      <c r="G54" s="5"/>
      <c r="H54" s="5"/>
      <c r="I54" s="5"/>
      <c r="J54" s="5"/>
      <c r="K54" s="5"/>
    </row>
    <row r="55" spans="1:11" ht="15.75" customHeight="1">
      <c r="A55" s="14"/>
      <c r="B55" s="7" t="s">
        <v>55</v>
      </c>
      <c r="C55" s="13"/>
      <c r="D55" s="10"/>
      <c r="E55" s="10"/>
      <c r="F55" s="33"/>
      <c r="G55" s="33"/>
      <c r="H55" s="10"/>
      <c r="I55" s="10"/>
      <c r="J55" s="10"/>
      <c r="K55" s="10"/>
    </row>
    <row r="56" spans="2:11" ht="12.75">
      <c r="B56" t="s">
        <v>35</v>
      </c>
      <c r="D56" s="4">
        <v>232048</v>
      </c>
      <c r="E56" s="4">
        <v>0</v>
      </c>
      <c r="F56" s="4">
        <v>232048</v>
      </c>
      <c r="G56" s="4">
        <v>221532</v>
      </c>
      <c r="H56" s="4">
        <v>10516</v>
      </c>
      <c r="I56" s="4"/>
      <c r="J56" s="4">
        <v>0</v>
      </c>
      <c r="K56" s="4"/>
    </row>
    <row r="57" spans="2:11" ht="12.75">
      <c r="B57" t="s">
        <v>36</v>
      </c>
      <c r="D57" s="4">
        <v>500</v>
      </c>
      <c r="E57" s="4">
        <v>0</v>
      </c>
      <c r="F57" s="4">
        <v>500</v>
      </c>
      <c r="G57" s="4">
        <v>447</v>
      </c>
      <c r="H57" s="4">
        <v>53</v>
      </c>
      <c r="I57" s="4"/>
      <c r="J57" s="4">
        <v>0</v>
      </c>
      <c r="K57" s="4"/>
    </row>
    <row r="58" spans="2:11" ht="12.75">
      <c r="B58" t="s">
        <v>63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/>
      <c r="J58" s="4">
        <v>0</v>
      </c>
      <c r="K58" s="4"/>
    </row>
    <row r="59" spans="2:11" ht="12.75">
      <c r="B59" t="s">
        <v>39</v>
      </c>
      <c r="D59" s="4">
        <v>162434</v>
      </c>
      <c r="E59" s="4">
        <v>0</v>
      </c>
      <c r="F59" s="4">
        <v>162434</v>
      </c>
      <c r="G59" s="4">
        <v>161810</v>
      </c>
      <c r="H59" s="4">
        <v>624</v>
      </c>
      <c r="I59" s="4"/>
      <c r="J59" s="4">
        <v>0</v>
      </c>
      <c r="K59" s="4"/>
    </row>
    <row r="60" spans="2:11" ht="12.75">
      <c r="B60" t="s">
        <v>70</v>
      </c>
      <c r="D60" s="4">
        <v>3299</v>
      </c>
      <c r="E60" s="4">
        <v>0</v>
      </c>
      <c r="F60" s="4">
        <v>3299</v>
      </c>
      <c r="G60" s="4">
        <v>3609</v>
      </c>
      <c r="H60" s="4">
        <v>-310</v>
      </c>
      <c r="I60" s="4"/>
      <c r="J60" s="4">
        <v>0</v>
      </c>
      <c r="K60" s="4"/>
    </row>
    <row r="61" spans="1:11" ht="15">
      <c r="A61" s="14"/>
      <c r="B61" s="13" t="s">
        <v>10</v>
      </c>
      <c r="C61" s="13"/>
      <c r="D61" s="13">
        <v>398281</v>
      </c>
      <c r="E61" s="13">
        <v>0</v>
      </c>
      <c r="F61" s="13">
        <v>398281</v>
      </c>
      <c r="G61" s="13">
        <v>387398</v>
      </c>
      <c r="H61" s="13">
        <v>10883</v>
      </c>
      <c r="I61" s="13">
        <v>0</v>
      </c>
      <c r="J61" s="13">
        <v>0</v>
      </c>
      <c r="K61" s="13"/>
    </row>
    <row r="62" spans="1:11" ht="15">
      <c r="A62" s="14"/>
      <c r="B62" s="13"/>
      <c r="C62" s="13"/>
      <c r="D62" s="10"/>
      <c r="E62" s="10"/>
      <c r="F62" s="10"/>
      <c r="G62" s="10"/>
      <c r="H62" s="10"/>
      <c r="I62" s="10"/>
      <c r="J62" s="10"/>
      <c r="K62" s="10"/>
    </row>
    <row r="63" spans="1:11" ht="17.25">
      <c r="A63" s="39"/>
      <c r="B63" s="40" t="s">
        <v>72</v>
      </c>
      <c r="F63" s="33" t="s">
        <v>76</v>
      </c>
      <c r="G63" s="33" t="s">
        <v>76</v>
      </c>
      <c r="H63" s="10"/>
      <c r="I63" s="10"/>
      <c r="J63" s="10"/>
      <c r="K63" s="10"/>
    </row>
    <row r="64" spans="1:11" ht="15">
      <c r="A64" s="39"/>
      <c r="B64" s="39" t="s">
        <v>73</v>
      </c>
      <c r="D64" s="20">
        <v>435000</v>
      </c>
      <c r="E64" s="4">
        <v>0</v>
      </c>
      <c r="F64" s="47">
        <v>435000</v>
      </c>
      <c r="G64" s="47">
        <v>435000</v>
      </c>
      <c r="H64" s="4">
        <v>0</v>
      </c>
      <c r="I64" s="10"/>
      <c r="J64" s="46">
        <v>0</v>
      </c>
      <c r="K64" s="10"/>
    </row>
    <row r="65" spans="1:11" ht="15">
      <c r="A65" s="41"/>
      <c r="B65" s="42" t="s">
        <v>10</v>
      </c>
      <c r="D65" s="45">
        <v>435000</v>
      </c>
      <c r="E65" s="4">
        <v>0</v>
      </c>
      <c r="F65" s="45">
        <v>435000</v>
      </c>
      <c r="G65" s="45">
        <v>435000</v>
      </c>
      <c r="H65" s="4">
        <v>0</v>
      </c>
      <c r="I65" s="10"/>
      <c r="J65" s="4">
        <v>0</v>
      </c>
      <c r="K65" s="10"/>
    </row>
    <row r="66" spans="1:11" ht="15">
      <c r="A66" s="39"/>
      <c r="B66" s="43"/>
      <c r="D66" s="20"/>
      <c r="E66" s="20"/>
      <c r="F66" s="44"/>
      <c r="G66" s="44"/>
      <c r="H66" s="44"/>
      <c r="I66" s="10"/>
      <c r="J66" s="10"/>
      <c r="K66" s="10"/>
    </row>
    <row r="67" spans="1:11" ht="17.25">
      <c r="A67" s="39"/>
      <c r="B67" s="40" t="s">
        <v>74</v>
      </c>
      <c r="D67" s="20"/>
      <c r="E67" s="20"/>
      <c r="F67" s="33" t="s">
        <v>77</v>
      </c>
      <c r="G67" s="33" t="s">
        <v>77</v>
      </c>
      <c r="H67" s="44"/>
      <c r="I67" s="10"/>
      <c r="J67" s="10"/>
      <c r="K67" s="10"/>
    </row>
    <row r="68" spans="1:11" ht="15">
      <c r="A68" s="39"/>
      <c r="B68" s="39" t="s">
        <v>75</v>
      </c>
      <c r="D68" s="20">
        <v>475000</v>
      </c>
      <c r="E68" s="4">
        <v>0</v>
      </c>
      <c r="F68" s="47">
        <v>475000</v>
      </c>
      <c r="G68" s="47">
        <v>395250</v>
      </c>
      <c r="H68" s="4">
        <v>79750</v>
      </c>
      <c r="I68" s="10"/>
      <c r="J68" s="13">
        <v>0</v>
      </c>
      <c r="K68" s="10"/>
    </row>
    <row r="69" spans="1:11" ht="15">
      <c r="A69" s="39"/>
      <c r="B69" s="42" t="s">
        <v>10</v>
      </c>
      <c r="D69" s="44">
        <v>475000</v>
      </c>
      <c r="E69" s="48">
        <v>0</v>
      </c>
      <c r="F69" s="10">
        <v>475000</v>
      </c>
      <c r="G69" s="10">
        <v>395250</v>
      </c>
      <c r="H69" s="10">
        <v>79750</v>
      </c>
      <c r="I69" s="10"/>
      <c r="J69" s="10">
        <v>0</v>
      </c>
      <c r="K69" s="10"/>
    </row>
    <row r="70" spans="2:11" ht="15">
      <c r="B70" s="15" t="s">
        <v>23</v>
      </c>
      <c r="C70" s="3"/>
      <c r="D70" s="31">
        <v>30814674</v>
      </c>
      <c r="E70" s="31">
        <v>0</v>
      </c>
      <c r="F70" s="31">
        <v>30814674</v>
      </c>
      <c r="G70" s="31">
        <v>29884040</v>
      </c>
      <c r="H70" s="31">
        <v>930634</v>
      </c>
      <c r="I70" s="31">
        <v>0</v>
      </c>
      <c r="J70" s="31">
        <v>0</v>
      </c>
      <c r="K70" s="31">
        <f>K44+K53+K61+K65+K69</f>
        <v>0</v>
      </c>
    </row>
    <row r="71" spans="2:11" ht="3.75" customHeight="1">
      <c r="B71" s="3"/>
      <c r="C71" s="3"/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/>
      <c r="J71" s="29">
        <v>0</v>
      </c>
      <c r="K71" s="29"/>
    </row>
    <row r="72" spans="4:11" ht="12.75">
      <c r="D72" s="4"/>
      <c r="E72" s="4"/>
      <c r="F72" s="4"/>
      <c r="G72" s="4"/>
      <c r="H72" s="4"/>
      <c r="I72" s="4"/>
      <c r="J72" s="4"/>
      <c r="K72" s="4"/>
    </row>
    <row r="73" spans="2:11" ht="18.75">
      <c r="B73" s="8" t="s">
        <v>31</v>
      </c>
      <c r="C73" s="8"/>
      <c r="D73" s="4"/>
      <c r="E73" s="4"/>
      <c r="F73" s="4"/>
      <c r="G73" s="4"/>
      <c r="H73" s="4"/>
      <c r="I73" s="4"/>
      <c r="J73" s="4"/>
      <c r="K73" s="4"/>
    </row>
    <row r="74" spans="2:11" ht="15.75" customHeight="1">
      <c r="B74" s="7" t="s">
        <v>16</v>
      </c>
      <c r="C74" s="7"/>
      <c r="D74" s="9"/>
      <c r="E74" s="9"/>
      <c r="F74" s="33"/>
      <c r="G74" s="33"/>
      <c r="H74" s="9"/>
      <c r="I74" s="9"/>
      <c r="J74" s="9"/>
      <c r="K74" s="4"/>
    </row>
    <row r="75" spans="2:11" ht="12.75">
      <c r="B75" t="s">
        <v>35</v>
      </c>
      <c r="D75" s="9">
        <v>1226668</v>
      </c>
      <c r="E75" s="9">
        <v>-80000</v>
      </c>
      <c r="F75" s="9">
        <v>1146668</v>
      </c>
      <c r="G75" s="9">
        <v>1062308</v>
      </c>
      <c r="H75" s="9">
        <v>84360</v>
      </c>
      <c r="I75" s="9"/>
      <c r="J75" s="9">
        <v>0</v>
      </c>
      <c r="K75" s="4"/>
    </row>
    <row r="76" spans="2:11" ht="12.75">
      <c r="B76" t="s">
        <v>46</v>
      </c>
      <c r="D76" s="4">
        <v>351657</v>
      </c>
      <c r="E76" s="4">
        <v>72947</v>
      </c>
      <c r="F76" s="4">
        <v>424604</v>
      </c>
      <c r="G76" s="4">
        <v>357749</v>
      </c>
      <c r="H76" s="4">
        <v>9655</v>
      </c>
      <c r="I76" s="4"/>
      <c r="J76" s="4">
        <v>57200</v>
      </c>
      <c r="K76" s="4"/>
    </row>
    <row r="77" spans="2:11" ht="12.75">
      <c r="B77" t="s">
        <v>42</v>
      </c>
      <c r="D77" s="4">
        <v>2200</v>
      </c>
      <c r="E77" s="4">
        <v>0</v>
      </c>
      <c r="F77" s="4">
        <v>2200</v>
      </c>
      <c r="G77" s="4">
        <v>0</v>
      </c>
      <c r="H77" s="4">
        <v>2200</v>
      </c>
      <c r="I77" s="4"/>
      <c r="J77" s="4">
        <v>0</v>
      </c>
      <c r="K77" s="4"/>
    </row>
    <row r="78" spans="2:11" ht="12.75">
      <c r="B78" t="s">
        <v>43</v>
      </c>
      <c r="D78" s="4">
        <v>863463</v>
      </c>
      <c r="E78" s="4">
        <v>0</v>
      </c>
      <c r="F78" s="4">
        <v>863463</v>
      </c>
      <c r="G78" s="4">
        <v>836140</v>
      </c>
      <c r="H78" s="4">
        <v>27323</v>
      </c>
      <c r="I78" s="4"/>
      <c r="J78" s="4">
        <v>0</v>
      </c>
      <c r="K78" s="4"/>
    </row>
    <row r="79" spans="2:11" ht="12.75">
      <c r="B79" t="s">
        <v>44</v>
      </c>
      <c r="D79" s="4">
        <v>69625</v>
      </c>
      <c r="E79" s="4">
        <v>7053</v>
      </c>
      <c r="F79" s="4">
        <v>76678</v>
      </c>
      <c r="G79" s="4">
        <v>69625</v>
      </c>
      <c r="H79" s="4">
        <v>7053</v>
      </c>
      <c r="I79" s="4"/>
      <c r="J79" s="4">
        <v>0</v>
      </c>
      <c r="K79" s="4"/>
    </row>
    <row r="80" spans="2:11" ht="12.75">
      <c r="B80" t="s">
        <v>70</v>
      </c>
      <c r="D80" s="4">
        <v>0</v>
      </c>
      <c r="E80" s="4">
        <v>0</v>
      </c>
      <c r="F80" s="4">
        <v>0</v>
      </c>
      <c r="G80" s="4">
        <v>16621</v>
      </c>
      <c r="H80" s="4">
        <v>-16621</v>
      </c>
      <c r="I80" s="4"/>
      <c r="J80" s="4">
        <v>0</v>
      </c>
      <c r="K80" s="4"/>
    </row>
    <row r="81" spans="2:11" ht="12.75">
      <c r="B81" s="3" t="s">
        <v>10</v>
      </c>
      <c r="C81" s="3"/>
      <c r="D81" s="5">
        <v>2513613</v>
      </c>
      <c r="E81" s="5">
        <v>0</v>
      </c>
      <c r="F81" s="5">
        <v>2513613</v>
      </c>
      <c r="G81" s="5">
        <v>2342443</v>
      </c>
      <c r="H81" s="5">
        <v>113970</v>
      </c>
      <c r="I81" s="5"/>
      <c r="J81" s="5">
        <v>57200</v>
      </c>
      <c r="K81" s="5">
        <f>SUM(K75:K80)</f>
        <v>0</v>
      </c>
    </row>
    <row r="82" spans="2:11" ht="12" customHeight="1">
      <c r="B82" s="3"/>
      <c r="C82" s="3"/>
      <c r="D82" s="5"/>
      <c r="E82" s="5"/>
      <c r="F82" s="5"/>
      <c r="G82" s="5"/>
      <c r="H82" s="5"/>
      <c r="I82" s="5"/>
      <c r="J82" s="5"/>
      <c r="K82" s="5"/>
    </row>
    <row r="83" spans="2:11" ht="15.75" customHeight="1">
      <c r="B83" s="37" t="s">
        <v>62</v>
      </c>
      <c r="C83" s="7"/>
      <c r="D83" s="4"/>
      <c r="E83" s="4"/>
      <c r="F83" s="35"/>
      <c r="G83" s="35"/>
      <c r="H83" s="4"/>
      <c r="I83" s="4"/>
      <c r="J83" s="4"/>
      <c r="K83" s="4"/>
    </row>
    <row r="84" spans="2:11" ht="12.75">
      <c r="B84" t="s">
        <v>47</v>
      </c>
      <c r="D84" s="4">
        <v>12265233</v>
      </c>
      <c r="E84" s="4">
        <v>-1462604</v>
      </c>
      <c r="F84" s="4">
        <v>10802629</v>
      </c>
      <c r="G84" s="4">
        <v>10236262</v>
      </c>
      <c r="H84" s="4">
        <v>566367</v>
      </c>
      <c r="I84" s="4"/>
      <c r="J84" s="4">
        <v>0</v>
      </c>
      <c r="K84" s="4"/>
    </row>
    <row r="85" spans="2:11" ht="12.75">
      <c r="B85" t="s">
        <v>46</v>
      </c>
      <c r="D85" s="4">
        <v>2289156</v>
      </c>
      <c r="E85" s="4">
        <v>1415000</v>
      </c>
      <c r="F85" s="4">
        <v>3704156</v>
      </c>
      <c r="G85" s="4">
        <v>2996794</v>
      </c>
      <c r="H85" s="4">
        <v>7362</v>
      </c>
      <c r="I85" s="4"/>
      <c r="J85" s="4">
        <v>700000</v>
      </c>
      <c r="K85" s="4"/>
    </row>
    <row r="86" spans="2:11" ht="12.75">
      <c r="B86" t="s">
        <v>42</v>
      </c>
      <c r="D86" s="4">
        <v>19500</v>
      </c>
      <c r="E86" s="4">
        <v>685000</v>
      </c>
      <c r="F86" s="4">
        <v>704500</v>
      </c>
      <c r="G86" s="4">
        <v>105154</v>
      </c>
      <c r="H86" s="4">
        <v>346</v>
      </c>
      <c r="I86" s="4"/>
      <c r="J86" s="4">
        <v>599000</v>
      </c>
      <c r="K86" s="4"/>
    </row>
    <row r="87" spans="2:11" ht="12.75">
      <c r="B87" t="s">
        <v>43</v>
      </c>
      <c r="D87" s="4">
        <v>8594021</v>
      </c>
      <c r="E87" s="4">
        <v>-637396</v>
      </c>
      <c r="F87" s="4">
        <v>7956625</v>
      </c>
      <c r="G87" s="4">
        <v>7878676</v>
      </c>
      <c r="H87" s="4">
        <v>77949</v>
      </c>
      <c r="I87" s="4"/>
      <c r="J87" s="4">
        <v>0</v>
      </c>
      <c r="K87" s="4"/>
    </row>
    <row r="88" spans="2:11" ht="12.75">
      <c r="B88" t="s">
        <v>44</v>
      </c>
      <c r="D88" s="4">
        <v>150000</v>
      </c>
      <c r="E88" s="4">
        <v>0</v>
      </c>
      <c r="F88" s="4">
        <v>150000</v>
      </c>
      <c r="G88" s="4">
        <v>-449490</v>
      </c>
      <c r="H88" s="4">
        <v>599490</v>
      </c>
      <c r="I88" s="4"/>
      <c r="J88" s="4">
        <v>0</v>
      </c>
      <c r="K88" s="4"/>
    </row>
    <row r="89" spans="2:11" ht="12.75">
      <c r="B89" t="s">
        <v>68</v>
      </c>
      <c r="D89" s="4">
        <v>1100000</v>
      </c>
      <c r="E89" s="4">
        <v>0</v>
      </c>
      <c r="F89" s="4">
        <v>1100000</v>
      </c>
      <c r="G89" s="4">
        <v>1100000</v>
      </c>
      <c r="H89" s="4">
        <v>0</v>
      </c>
      <c r="I89" s="4"/>
      <c r="J89" s="4">
        <v>0</v>
      </c>
      <c r="K89" s="4"/>
    </row>
    <row r="90" spans="2:11" ht="12.75">
      <c r="B90" t="s">
        <v>70</v>
      </c>
      <c r="D90" s="4">
        <v>37304</v>
      </c>
      <c r="E90" s="4">
        <v>0</v>
      </c>
      <c r="F90" s="4">
        <v>37304</v>
      </c>
      <c r="G90" s="4">
        <v>119533</v>
      </c>
      <c r="H90" s="4">
        <v>-82229</v>
      </c>
      <c r="I90" s="4"/>
      <c r="J90" s="4">
        <v>0</v>
      </c>
      <c r="K90" s="4"/>
    </row>
    <row r="91" spans="2:11" ht="15">
      <c r="B91" s="3" t="s">
        <v>10</v>
      </c>
      <c r="C91" s="3"/>
      <c r="D91" s="10">
        <v>24455214</v>
      </c>
      <c r="E91" s="10">
        <v>0</v>
      </c>
      <c r="F91" s="10">
        <v>24455214</v>
      </c>
      <c r="G91" s="10">
        <v>21986929</v>
      </c>
      <c r="H91" s="10">
        <v>1169285</v>
      </c>
      <c r="I91" s="10"/>
      <c r="J91" s="10">
        <v>1299000</v>
      </c>
      <c r="K91" s="10"/>
    </row>
    <row r="92" spans="2:11" ht="15">
      <c r="B92" s="36" t="s">
        <v>61</v>
      </c>
      <c r="C92" s="3"/>
      <c r="D92" s="31">
        <v>26968827</v>
      </c>
      <c r="E92" s="31">
        <v>0</v>
      </c>
      <c r="F92" s="31">
        <v>26968827</v>
      </c>
      <c r="G92" s="31">
        <v>24329372</v>
      </c>
      <c r="H92" s="31">
        <v>1283255</v>
      </c>
      <c r="I92" s="30"/>
      <c r="J92" s="31">
        <v>1356200</v>
      </c>
      <c r="K92" s="13"/>
    </row>
    <row r="93" spans="2:11" ht="4.5" customHeight="1">
      <c r="B93" s="3"/>
      <c r="C93" s="3"/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/>
      <c r="J93" s="29">
        <v>0</v>
      </c>
      <c r="K93" s="29"/>
    </row>
    <row r="94" spans="2:11" ht="15">
      <c r="B94" s="3"/>
      <c r="C94" s="3"/>
      <c r="D94" s="29"/>
      <c r="E94" s="29"/>
      <c r="F94" s="29"/>
      <c r="G94" s="29"/>
      <c r="H94" s="29"/>
      <c r="I94" s="29"/>
      <c r="J94" s="29"/>
      <c r="K94" s="29"/>
    </row>
    <row r="95" spans="2:11" ht="18.75" customHeight="1">
      <c r="B95" s="8" t="s">
        <v>32</v>
      </c>
      <c r="C95" s="8"/>
      <c r="D95" s="4"/>
      <c r="E95" s="4"/>
      <c r="F95" s="4"/>
      <c r="G95" s="4"/>
      <c r="H95" s="4"/>
      <c r="I95" s="4"/>
      <c r="J95" s="4"/>
      <c r="K95" s="4"/>
    </row>
    <row r="96" spans="2:7" ht="15.75" customHeight="1">
      <c r="B96" s="7" t="s">
        <v>52</v>
      </c>
      <c r="C96" s="8"/>
      <c r="F96" s="35"/>
      <c r="G96" s="35"/>
    </row>
    <row r="97" spans="2:11" ht="12.75" customHeight="1">
      <c r="B97" t="s">
        <v>40</v>
      </c>
      <c r="C97" s="8"/>
      <c r="D97" s="9">
        <v>358609</v>
      </c>
      <c r="E97" s="9">
        <v>-23000</v>
      </c>
      <c r="F97" s="9">
        <v>335609</v>
      </c>
      <c r="G97" s="9">
        <v>323852</v>
      </c>
      <c r="H97" s="9">
        <v>11757</v>
      </c>
      <c r="I97" s="9"/>
      <c r="J97" s="24">
        <v>0</v>
      </c>
      <c r="K97" s="4"/>
    </row>
    <row r="98" spans="2:11" ht="12.75">
      <c r="B98" t="s">
        <v>46</v>
      </c>
      <c r="D98" s="4">
        <v>17000</v>
      </c>
      <c r="E98" s="4">
        <v>0</v>
      </c>
      <c r="F98" s="4">
        <v>17000</v>
      </c>
      <c r="G98" s="4">
        <v>9520</v>
      </c>
      <c r="H98" s="4">
        <v>7480</v>
      </c>
      <c r="I98" s="4"/>
      <c r="J98" s="25">
        <v>0</v>
      </c>
      <c r="K98" s="4"/>
    </row>
    <row r="99" spans="2:11" ht="12.75">
      <c r="B99" t="s">
        <v>49</v>
      </c>
      <c r="D99" s="4">
        <v>1</v>
      </c>
      <c r="E99" s="4">
        <v>0</v>
      </c>
      <c r="F99" s="4">
        <v>1</v>
      </c>
      <c r="G99" s="4">
        <v>0</v>
      </c>
      <c r="H99" s="4">
        <v>1</v>
      </c>
      <c r="I99" s="4"/>
      <c r="J99" s="4">
        <v>0</v>
      </c>
      <c r="K99" s="4"/>
    </row>
    <row r="100" spans="2:11" ht="12.75">
      <c r="B100" t="s">
        <v>39</v>
      </c>
      <c r="D100" s="4">
        <v>256772</v>
      </c>
      <c r="E100" s="4">
        <v>23000</v>
      </c>
      <c r="F100" s="4">
        <v>279772</v>
      </c>
      <c r="G100" s="4">
        <v>270244</v>
      </c>
      <c r="H100" s="4">
        <v>9528</v>
      </c>
      <c r="I100" s="4"/>
      <c r="J100" s="4">
        <v>0</v>
      </c>
      <c r="K100" s="4"/>
    </row>
    <row r="101" spans="2:11" ht="12.75">
      <c r="B101" t="s">
        <v>70</v>
      </c>
      <c r="D101" s="4">
        <v>0</v>
      </c>
      <c r="E101" s="4">
        <v>0</v>
      </c>
      <c r="F101" s="4">
        <v>0</v>
      </c>
      <c r="G101" s="4">
        <v>6273</v>
      </c>
      <c r="H101" s="4">
        <v>-6273</v>
      </c>
      <c r="I101" s="4"/>
      <c r="J101" s="4">
        <v>0</v>
      </c>
      <c r="K101" s="4"/>
    </row>
    <row r="102" spans="2:11" ht="15.75" customHeight="1">
      <c r="B102" s="3" t="s">
        <v>10</v>
      </c>
      <c r="C102" s="8"/>
      <c r="D102" s="13">
        <v>632382</v>
      </c>
      <c r="E102" s="13">
        <v>0</v>
      </c>
      <c r="F102" s="13">
        <v>632382</v>
      </c>
      <c r="G102" s="13">
        <v>609889</v>
      </c>
      <c r="H102" s="13">
        <v>22493</v>
      </c>
      <c r="I102" s="13">
        <v>0</v>
      </c>
      <c r="J102" s="13">
        <v>0</v>
      </c>
      <c r="K102" s="13"/>
    </row>
    <row r="103" spans="2:11" ht="12.75" customHeight="1">
      <c r="B103" s="3"/>
      <c r="C103" s="8"/>
      <c r="D103" s="4"/>
      <c r="E103" s="4"/>
      <c r="F103" s="4"/>
      <c r="G103" s="4"/>
      <c r="H103" s="4"/>
      <c r="I103" s="4"/>
      <c r="J103" s="4"/>
      <c r="K103" s="4"/>
    </row>
    <row r="104" spans="2:11" ht="15.75" customHeight="1">
      <c r="B104" s="7" t="s">
        <v>17</v>
      </c>
      <c r="C104" s="7"/>
      <c r="D104" s="4"/>
      <c r="E104" s="4"/>
      <c r="F104" s="35"/>
      <c r="G104" s="35"/>
      <c r="H104" s="4"/>
      <c r="I104" s="4"/>
      <c r="J104" s="4"/>
      <c r="K104" s="4"/>
    </row>
    <row r="105" spans="2:11" ht="12.75">
      <c r="B105" t="s">
        <v>48</v>
      </c>
      <c r="D105" s="4">
        <v>683262</v>
      </c>
      <c r="E105" s="4">
        <v>0</v>
      </c>
      <c r="F105" s="18">
        <v>683262</v>
      </c>
      <c r="G105" s="4">
        <v>670189</v>
      </c>
      <c r="H105" s="4">
        <v>13073</v>
      </c>
      <c r="I105" s="4"/>
      <c r="J105" s="4">
        <v>0</v>
      </c>
      <c r="K105" s="4"/>
    </row>
    <row r="106" spans="2:11" ht="12.75">
      <c r="B106" t="s">
        <v>70</v>
      </c>
      <c r="D106" s="4">
        <v>107</v>
      </c>
      <c r="E106" s="4">
        <v>0</v>
      </c>
      <c r="F106" s="18">
        <v>107</v>
      </c>
      <c r="G106" s="4">
        <v>0</v>
      </c>
      <c r="H106" s="4">
        <v>107</v>
      </c>
      <c r="I106" s="4"/>
      <c r="J106" s="4">
        <v>0</v>
      </c>
      <c r="K106" s="4"/>
    </row>
    <row r="107" spans="2:11" ht="12.75">
      <c r="B107" t="s">
        <v>70</v>
      </c>
      <c r="D107" s="4">
        <v>0</v>
      </c>
      <c r="E107" s="4">
        <v>0</v>
      </c>
      <c r="F107" s="18">
        <v>0</v>
      </c>
      <c r="G107" s="4">
        <v>-380</v>
      </c>
      <c r="H107" s="4">
        <v>380</v>
      </c>
      <c r="I107" s="4"/>
      <c r="J107" s="4">
        <v>0</v>
      </c>
      <c r="K107" s="4"/>
    </row>
    <row r="108" spans="2:11" ht="12.75">
      <c r="B108" s="3" t="s">
        <v>10</v>
      </c>
      <c r="C108" s="3"/>
      <c r="D108" s="5">
        <v>683369</v>
      </c>
      <c r="E108" s="5">
        <v>0</v>
      </c>
      <c r="F108" s="5">
        <v>683369</v>
      </c>
      <c r="G108" s="5">
        <v>669809</v>
      </c>
      <c r="H108" s="5">
        <v>13560</v>
      </c>
      <c r="I108" s="5">
        <v>0</v>
      </c>
      <c r="J108" s="5">
        <v>0</v>
      </c>
      <c r="K108" s="5">
        <f>SUM(K105:K105)</f>
        <v>0</v>
      </c>
    </row>
    <row r="109" spans="4:11" ht="12.75">
      <c r="D109" s="4"/>
      <c r="E109" s="4"/>
      <c r="F109" s="4"/>
      <c r="G109" s="4"/>
      <c r="H109" s="4"/>
      <c r="I109" s="4"/>
      <c r="J109" s="4"/>
      <c r="K109" s="4"/>
    </row>
    <row r="110" spans="2:11" ht="15.75">
      <c r="B110" s="7" t="s">
        <v>78</v>
      </c>
      <c r="C110" s="4"/>
      <c r="D110" s="4"/>
      <c r="E110" s="4"/>
      <c r="F110" s="38"/>
      <c r="G110" s="38"/>
      <c r="H110" s="4"/>
      <c r="I110" s="4"/>
      <c r="J110" s="4"/>
      <c r="K110" s="22"/>
    </row>
    <row r="111" spans="2:11" ht="12.75">
      <c r="B111" t="s">
        <v>40</v>
      </c>
      <c r="D111" s="4">
        <v>484591</v>
      </c>
      <c r="E111" s="4">
        <v>-30000</v>
      </c>
      <c r="F111" s="4">
        <v>454591</v>
      </c>
      <c r="G111" s="4">
        <v>448370</v>
      </c>
      <c r="H111" s="4">
        <v>6221</v>
      </c>
      <c r="J111" s="4">
        <v>0</v>
      </c>
      <c r="K111" s="22"/>
    </row>
    <row r="112" spans="2:11" ht="12.75">
      <c r="B112" t="s">
        <v>46</v>
      </c>
      <c r="D112" s="4">
        <v>24500</v>
      </c>
      <c r="E112" s="4">
        <v>0</v>
      </c>
      <c r="F112" s="4">
        <v>24500</v>
      </c>
      <c r="G112" s="4">
        <v>24460</v>
      </c>
      <c r="H112" s="4">
        <v>40</v>
      </c>
      <c r="J112" s="4">
        <v>0</v>
      </c>
      <c r="K112" s="22"/>
    </row>
    <row r="113" spans="2:11" ht="12.75">
      <c r="B113" t="s">
        <v>50</v>
      </c>
      <c r="D113" s="4">
        <v>1615006</v>
      </c>
      <c r="E113" s="4">
        <v>0</v>
      </c>
      <c r="F113" s="4">
        <v>1615006</v>
      </c>
      <c r="G113" s="4">
        <v>1143336</v>
      </c>
      <c r="H113" s="4">
        <v>471670</v>
      </c>
      <c r="J113" s="4">
        <v>0</v>
      </c>
      <c r="K113" s="22">
        <v>0</v>
      </c>
    </row>
    <row r="114" spans="2:11" ht="12.75">
      <c r="B114" t="s">
        <v>43</v>
      </c>
      <c r="D114" s="4">
        <v>339311</v>
      </c>
      <c r="E114" s="4">
        <v>30000</v>
      </c>
      <c r="F114" s="4">
        <v>369311</v>
      </c>
      <c r="G114" s="4">
        <v>365582</v>
      </c>
      <c r="H114" s="4">
        <v>3729</v>
      </c>
      <c r="J114" s="4">
        <v>0</v>
      </c>
      <c r="K114" s="22"/>
    </row>
    <row r="115" spans="2:11" ht="12.75">
      <c r="B115" t="s">
        <v>70</v>
      </c>
      <c r="D115" s="4">
        <v>0</v>
      </c>
      <c r="E115" s="4">
        <v>0</v>
      </c>
      <c r="F115" s="4">
        <v>0</v>
      </c>
      <c r="G115" s="4">
        <v>2264</v>
      </c>
      <c r="H115" s="4">
        <v>-2264</v>
      </c>
      <c r="J115" s="4">
        <v>0</v>
      </c>
      <c r="K115" s="22"/>
    </row>
    <row r="116" spans="2:11" ht="12.75">
      <c r="B116" s="36" t="s">
        <v>10</v>
      </c>
      <c r="D116" s="13">
        <v>2463408</v>
      </c>
      <c r="E116" s="13">
        <v>0</v>
      </c>
      <c r="F116" s="13">
        <v>2463408</v>
      </c>
      <c r="G116" s="13">
        <v>1984012</v>
      </c>
      <c r="H116" s="13">
        <v>479396</v>
      </c>
      <c r="I116" s="13">
        <v>0</v>
      </c>
      <c r="J116" s="13">
        <v>0</v>
      </c>
      <c r="K116" s="13">
        <f>SUM(K111:K114)</f>
        <v>0</v>
      </c>
    </row>
    <row r="117" spans="4:11" ht="12.75">
      <c r="D117" s="4"/>
      <c r="E117" s="4"/>
      <c r="F117" s="4"/>
      <c r="G117" s="4"/>
      <c r="H117" s="4"/>
      <c r="I117" s="4"/>
      <c r="J117" s="4"/>
      <c r="K117" s="4"/>
    </row>
    <row r="118" spans="2:11" ht="15.75" customHeight="1">
      <c r="B118" s="7" t="s">
        <v>18</v>
      </c>
      <c r="C118" s="7"/>
      <c r="D118" s="4"/>
      <c r="E118" s="4"/>
      <c r="F118" s="35"/>
      <c r="G118" s="35"/>
      <c r="H118" s="4"/>
      <c r="I118" s="4"/>
      <c r="J118" s="4"/>
      <c r="K118" s="4"/>
    </row>
    <row r="119" spans="2:11" ht="13.5" customHeight="1">
      <c r="B119" t="s">
        <v>40</v>
      </c>
      <c r="D119" s="4">
        <v>9034093</v>
      </c>
      <c r="E119" s="4">
        <v>-45000</v>
      </c>
      <c r="F119" s="4">
        <v>8989093</v>
      </c>
      <c r="G119" s="4">
        <v>8749581</v>
      </c>
      <c r="H119" s="4">
        <v>239512</v>
      </c>
      <c r="I119" s="4"/>
      <c r="J119" s="4">
        <v>0</v>
      </c>
      <c r="K119" s="4"/>
    </row>
    <row r="120" spans="2:11" ht="13.5" customHeight="1">
      <c r="B120" t="s">
        <v>46</v>
      </c>
      <c r="D120" s="4">
        <v>2510057</v>
      </c>
      <c r="E120" s="4">
        <v>-180</v>
      </c>
      <c r="F120" s="4">
        <v>2509877</v>
      </c>
      <c r="G120" s="46">
        <v>2166760</v>
      </c>
      <c r="H120" s="4">
        <v>343117</v>
      </c>
      <c r="I120" s="4"/>
      <c r="J120" s="25">
        <v>0</v>
      </c>
      <c r="K120" s="4"/>
    </row>
    <row r="121" spans="2:11" ht="12.75">
      <c r="B121" t="s">
        <v>49</v>
      </c>
      <c r="D121" s="4">
        <v>1028625</v>
      </c>
      <c r="E121" s="4">
        <v>0</v>
      </c>
      <c r="F121" s="4">
        <v>1028625</v>
      </c>
      <c r="G121" s="4">
        <v>26469</v>
      </c>
      <c r="H121" s="4">
        <v>2156</v>
      </c>
      <c r="I121" s="4"/>
      <c r="J121" s="4">
        <v>1000000</v>
      </c>
      <c r="K121" s="4"/>
    </row>
    <row r="122" spans="2:11" ht="12.75">
      <c r="B122" t="s">
        <v>43</v>
      </c>
      <c r="D122" s="4">
        <v>6527477</v>
      </c>
      <c r="E122" s="4">
        <v>45000</v>
      </c>
      <c r="F122" s="4">
        <v>6572477</v>
      </c>
      <c r="G122" s="4">
        <v>6510150</v>
      </c>
      <c r="H122" s="4">
        <v>62327</v>
      </c>
      <c r="I122" s="4"/>
      <c r="J122" s="4">
        <v>0</v>
      </c>
      <c r="K122" s="4"/>
    </row>
    <row r="123" spans="2:11" ht="12.75">
      <c r="B123" s="26" t="s">
        <v>44</v>
      </c>
      <c r="D123" s="4">
        <v>575355</v>
      </c>
      <c r="E123" s="4">
        <v>180</v>
      </c>
      <c r="F123" s="4">
        <v>575535</v>
      </c>
      <c r="G123" s="4">
        <v>575535</v>
      </c>
      <c r="H123" s="4">
        <v>0</v>
      </c>
      <c r="I123" s="4"/>
      <c r="J123" s="4">
        <v>0</v>
      </c>
      <c r="K123" s="4"/>
    </row>
    <row r="124" spans="2:11" ht="12.75">
      <c r="B124" t="s">
        <v>70</v>
      </c>
      <c r="D124" s="4">
        <v>98183</v>
      </c>
      <c r="E124" s="4">
        <v>0</v>
      </c>
      <c r="F124" s="4">
        <v>98183</v>
      </c>
      <c r="G124" s="4">
        <v>-167037</v>
      </c>
      <c r="H124" s="4">
        <v>265220</v>
      </c>
      <c r="I124" s="4"/>
      <c r="J124" s="4">
        <v>0</v>
      </c>
      <c r="K124" s="4"/>
    </row>
    <row r="125" spans="2:11" ht="15">
      <c r="B125" s="3" t="s">
        <v>10</v>
      </c>
      <c r="C125" s="3"/>
      <c r="D125" s="10">
        <v>19773790</v>
      </c>
      <c r="E125" s="10">
        <v>0</v>
      </c>
      <c r="F125" s="10">
        <v>19773790</v>
      </c>
      <c r="G125" s="10">
        <v>17861458</v>
      </c>
      <c r="H125" s="10">
        <v>912332</v>
      </c>
      <c r="I125" s="10">
        <v>0</v>
      </c>
      <c r="J125" s="10">
        <v>1000000</v>
      </c>
      <c r="K125" s="10">
        <f>SUM(K119:K124)</f>
        <v>0</v>
      </c>
    </row>
    <row r="126" spans="2:11" ht="15">
      <c r="B126" s="15" t="s">
        <v>19</v>
      </c>
      <c r="C126" s="3"/>
      <c r="D126" s="31">
        <v>23552949</v>
      </c>
      <c r="E126" s="31">
        <v>0</v>
      </c>
      <c r="F126" s="31">
        <v>23552949</v>
      </c>
      <c r="G126" s="31">
        <v>21125168</v>
      </c>
      <c r="H126" s="31">
        <v>1427781</v>
      </c>
      <c r="I126" s="31">
        <v>0</v>
      </c>
      <c r="J126" s="31">
        <v>1000000</v>
      </c>
      <c r="K126" s="31">
        <f>K102+K108+K125+K116</f>
        <v>0</v>
      </c>
    </row>
    <row r="127" spans="2:11" ht="4.5" customHeight="1">
      <c r="B127" s="3"/>
      <c r="C127" s="3"/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/>
      <c r="J127" s="29">
        <v>0</v>
      </c>
      <c r="K127" s="29"/>
    </row>
    <row r="128" spans="3:11" ht="12.75">
      <c r="C128" s="16"/>
      <c r="D128" s="17"/>
      <c r="E128" s="11"/>
      <c r="F128" s="11"/>
      <c r="G128" s="11"/>
      <c r="H128" s="11"/>
      <c r="I128" s="11"/>
      <c r="J128" s="11"/>
      <c r="K128" s="12"/>
    </row>
    <row r="129" spans="2:3" ht="18.75" customHeight="1">
      <c r="B129" s="8" t="s">
        <v>26</v>
      </c>
      <c r="C129" s="6"/>
    </row>
    <row r="130" spans="2:7" ht="15.75" customHeight="1">
      <c r="B130" s="7" t="s">
        <v>9</v>
      </c>
      <c r="C130" s="7"/>
      <c r="F130" s="35"/>
      <c r="G130" s="35"/>
    </row>
    <row r="131" spans="2:11" ht="12.75">
      <c r="B131" t="s">
        <v>34</v>
      </c>
      <c r="D131" s="9">
        <v>61779907</v>
      </c>
      <c r="E131" s="9">
        <v>0</v>
      </c>
      <c r="F131" s="9">
        <v>61779907</v>
      </c>
      <c r="G131" s="9">
        <v>61670907</v>
      </c>
      <c r="H131" s="9">
        <v>109000</v>
      </c>
      <c r="I131" s="9"/>
      <c r="J131" s="9">
        <v>0</v>
      </c>
      <c r="K131" s="4"/>
    </row>
    <row r="132" spans="1:11" ht="15">
      <c r="A132" s="10"/>
      <c r="B132" s="13" t="s">
        <v>10</v>
      </c>
      <c r="C132" s="10"/>
      <c r="D132" s="10">
        <v>61779907</v>
      </c>
      <c r="E132" s="10">
        <v>0</v>
      </c>
      <c r="F132" s="10">
        <v>61779907</v>
      </c>
      <c r="G132" s="10">
        <v>61670907</v>
      </c>
      <c r="H132" s="10">
        <v>109000</v>
      </c>
      <c r="I132" s="10"/>
      <c r="J132" s="10">
        <v>0</v>
      </c>
      <c r="K132" s="5"/>
    </row>
    <row r="133" spans="1:11" ht="15.75" customHeight="1">
      <c r="A133" s="3"/>
      <c r="B133" s="15" t="s">
        <v>25</v>
      </c>
      <c r="C133" s="15"/>
      <c r="D133" s="31">
        <v>61779907</v>
      </c>
      <c r="E133" s="31">
        <v>0</v>
      </c>
      <c r="F133" s="31">
        <v>61779907</v>
      </c>
      <c r="G133" s="31">
        <v>61670907</v>
      </c>
      <c r="H133" s="31">
        <v>109000</v>
      </c>
      <c r="I133" s="30"/>
      <c r="J133" s="31">
        <v>0</v>
      </c>
      <c r="K133" s="30"/>
    </row>
    <row r="134" spans="2:11" ht="4.5" customHeight="1">
      <c r="B134" s="3"/>
      <c r="C134" s="3"/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/>
      <c r="J134" s="29">
        <v>0</v>
      </c>
      <c r="K134" s="29"/>
    </row>
    <row r="135" spans="4:11" ht="12.75" customHeight="1">
      <c r="D135" s="4"/>
      <c r="E135" s="4"/>
      <c r="F135" s="4"/>
      <c r="G135" s="4"/>
      <c r="H135" s="4"/>
      <c r="I135" s="4"/>
      <c r="J135" s="4"/>
      <c r="K135" s="4"/>
    </row>
    <row r="136" spans="2:11" ht="18.75" customHeight="1">
      <c r="B136" s="6" t="s">
        <v>27</v>
      </c>
      <c r="C136" s="6"/>
      <c r="D136" s="4"/>
      <c r="E136" s="4"/>
      <c r="F136" s="4"/>
      <c r="G136" s="4"/>
      <c r="H136" s="4"/>
      <c r="I136" s="4"/>
      <c r="J136" s="4"/>
      <c r="K136" s="4"/>
    </row>
    <row r="137" spans="2:11" ht="15.75" customHeight="1">
      <c r="B137" s="7" t="s">
        <v>11</v>
      </c>
      <c r="C137" s="7"/>
      <c r="D137" s="4"/>
      <c r="E137" s="4"/>
      <c r="F137" s="33"/>
      <c r="G137" s="33"/>
      <c r="H137" s="4"/>
      <c r="I137" s="4"/>
      <c r="J137" s="4"/>
      <c r="K137" s="4"/>
    </row>
    <row r="138" spans="2:11" ht="12.75">
      <c r="B138" t="s">
        <v>35</v>
      </c>
      <c r="D138" s="23">
        <v>614160</v>
      </c>
      <c r="E138" s="24">
        <v>77800</v>
      </c>
      <c r="F138" s="24">
        <v>691960</v>
      </c>
      <c r="G138" s="24">
        <v>569456</v>
      </c>
      <c r="H138" s="24">
        <v>0</v>
      </c>
      <c r="I138" s="24"/>
      <c r="J138" s="24">
        <v>122504</v>
      </c>
      <c r="K138" s="24"/>
    </row>
    <row r="139" spans="2:11" ht="12.75">
      <c r="B139" t="s">
        <v>36</v>
      </c>
      <c r="D139" s="4">
        <v>42397</v>
      </c>
      <c r="E139" s="4">
        <v>4200</v>
      </c>
      <c r="F139" s="4">
        <v>46597</v>
      </c>
      <c r="G139" s="4">
        <v>41384</v>
      </c>
      <c r="H139" s="4">
        <v>0</v>
      </c>
      <c r="I139" s="4"/>
      <c r="J139" s="4">
        <v>5213</v>
      </c>
      <c r="K139" s="4"/>
    </row>
    <row r="140" spans="2:11" ht="12.75">
      <c r="B140" t="s">
        <v>38</v>
      </c>
      <c r="D140" s="4">
        <v>1979800</v>
      </c>
      <c r="E140" s="4">
        <v>0</v>
      </c>
      <c r="F140" s="4">
        <v>1979800</v>
      </c>
      <c r="G140" s="4">
        <v>1864137</v>
      </c>
      <c r="H140" s="4">
        <v>0</v>
      </c>
      <c r="I140" s="4"/>
      <c r="J140" s="4">
        <v>115663</v>
      </c>
      <c r="K140" s="4"/>
    </row>
    <row r="141" spans="2:11" ht="12.75">
      <c r="B141" t="s">
        <v>39</v>
      </c>
      <c r="D141" s="4">
        <v>457753</v>
      </c>
      <c r="E141" s="4">
        <v>83000</v>
      </c>
      <c r="F141" s="4">
        <v>540753</v>
      </c>
      <c r="G141" s="4">
        <v>471891</v>
      </c>
      <c r="H141" s="4">
        <v>0</v>
      </c>
      <c r="I141" s="4"/>
      <c r="J141" s="4">
        <v>68862</v>
      </c>
      <c r="K141" s="4"/>
    </row>
    <row r="142" spans="2:11" ht="12.75">
      <c r="B142" t="s">
        <v>70</v>
      </c>
      <c r="D142" s="4">
        <v>5509</v>
      </c>
      <c r="E142" s="4">
        <v>0</v>
      </c>
      <c r="F142" s="4">
        <v>5509</v>
      </c>
      <c r="G142" s="4">
        <v>17679</v>
      </c>
      <c r="H142" s="4">
        <v>-12170</v>
      </c>
      <c r="I142" s="4"/>
      <c r="J142" s="4">
        <v>0</v>
      </c>
      <c r="K142" s="4"/>
    </row>
    <row r="143" spans="2:11" ht="15">
      <c r="B143" s="3" t="s">
        <v>10</v>
      </c>
      <c r="C143" s="3"/>
      <c r="D143" s="10">
        <v>3099619</v>
      </c>
      <c r="E143" s="10">
        <v>165000</v>
      </c>
      <c r="F143" s="10">
        <v>3264619</v>
      </c>
      <c r="G143" s="10">
        <v>2964547</v>
      </c>
      <c r="H143" s="10">
        <v>-12170</v>
      </c>
      <c r="I143" s="10"/>
      <c r="J143" s="10">
        <v>312242</v>
      </c>
      <c r="K143" s="5"/>
    </row>
    <row r="144" spans="2:11" ht="15">
      <c r="B144" s="15" t="s">
        <v>22</v>
      </c>
      <c r="C144" s="3"/>
      <c r="D144" s="31">
        <v>3099619</v>
      </c>
      <c r="E144" s="31">
        <v>165000</v>
      </c>
      <c r="F144" s="31">
        <v>3264619</v>
      </c>
      <c r="G144" s="31">
        <v>2964547</v>
      </c>
      <c r="H144" s="31">
        <v>-12170</v>
      </c>
      <c r="I144" s="30"/>
      <c r="J144" s="31">
        <v>312242</v>
      </c>
      <c r="K144" s="31">
        <f>K143</f>
        <v>0</v>
      </c>
    </row>
    <row r="145" spans="2:11" ht="4.5" customHeight="1">
      <c r="B145" s="3"/>
      <c r="C145" s="3"/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/>
      <c r="J145" s="29">
        <v>0</v>
      </c>
      <c r="K145" s="29"/>
    </row>
    <row r="146" spans="4:11" ht="12.75" customHeight="1">
      <c r="D146" s="4"/>
      <c r="E146" s="4"/>
      <c r="F146" s="4"/>
      <c r="G146" s="4"/>
      <c r="H146" s="4"/>
      <c r="I146" s="4"/>
      <c r="J146" s="4"/>
      <c r="K146" s="4"/>
    </row>
    <row r="147" spans="2:11" ht="18.75" customHeight="1">
      <c r="B147" s="8" t="s">
        <v>28</v>
      </c>
      <c r="C147" s="8"/>
      <c r="D147" s="4"/>
      <c r="E147" s="4"/>
      <c r="F147" s="4"/>
      <c r="G147" s="4"/>
      <c r="H147" s="4"/>
      <c r="I147" s="4"/>
      <c r="J147" s="4"/>
      <c r="K147" s="4"/>
    </row>
    <row r="148" spans="2:11" ht="15.75" customHeight="1">
      <c r="B148" s="7" t="s">
        <v>12</v>
      </c>
      <c r="C148" s="7"/>
      <c r="D148" s="4"/>
      <c r="E148" s="4"/>
      <c r="F148" s="33"/>
      <c r="G148" s="33"/>
      <c r="H148" s="4"/>
      <c r="I148" s="4"/>
      <c r="J148" s="4"/>
      <c r="K148" s="4"/>
    </row>
    <row r="149" spans="2:11" ht="12.75">
      <c r="B149" t="s">
        <v>35</v>
      </c>
      <c r="D149" s="9">
        <v>380287</v>
      </c>
      <c r="E149" s="9">
        <v>10000</v>
      </c>
      <c r="F149" s="24">
        <v>390287</v>
      </c>
      <c r="G149" s="9">
        <v>390121</v>
      </c>
      <c r="H149" s="9">
        <v>166</v>
      </c>
      <c r="I149" s="9"/>
      <c r="J149" s="9">
        <v>0</v>
      </c>
      <c r="K149" s="4"/>
    </row>
    <row r="150" spans="2:11" ht="12.75">
      <c r="B150" t="s">
        <v>36</v>
      </c>
      <c r="D150" s="4">
        <v>273007</v>
      </c>
      <c r="E150" s="4">
        <v>242000</v>
      </c>
      <c r="F150" s="4">
        <v>515007</v>
      </c>
      <c r="G150" s="4">
        <v>514988</v>
      </c>
      <c r="H150" s="4">
        <v>19</v>
      </c>
      <c r="I150" s="4"/>
      <c r="J150" s="4">
        <v>0</v>
      </c>
      <c r="K150" s="4"/>
    </row>
    <row r="151" spans="2:11" ht="12.75">
      <c r="B151" t="s">
        <v>37</v>
      </c>
      <c r="D151" s="4">
        <v>1</v>
      </c>
      <c r="E151" s="4">
        <v>0</v>
      </c>
      <c r="F151" s="4">
        <v>1</v>
      </c>
      <c r="G151" s="4">
        <v>0</v>
      </c>
      <c r="H151" s="4">
        <v>1</v>
      </c>
      <c r="I151" s="4"/>
      <c r="J151" s="4">
        <v>0</v>
      </c>
      <c r="K151" s="4"/>
    </row>
    <row r="152" spans="2:11" ht="12.75">
      <c r="B152" t="s">
        <v>39</v>
      </c>
      <c r="D152" s="4">
        <v>266201</v>
      </c>
      <c r="E152" s="4">
        <v>70000</v>
      </c>
      <c r="F152" s="4">
        <v>336201</v>
      </c>
      <c r="G152" s="4">
        <v>323822</v>
      </c>
      <c r="H152" s="4">
        <v>12379</v>
      </c>
      <c r="I152" s="4"/>
      <c r="J152" s="4">
        <v>0</v>
      </c>
      <c r="K152" s="4"/>
    </row>
    <row r="153" spans="2:11" ht="12.75">
      <c r="B153" t="s">
        <v>70</v>
      </c>
      <c r="D153" s="4">
        <v>2184</v>
      </c>
      <c r="E153" s="4">
        <v>0</v>
      </c>
      <c r="F153" s="4">
        <v>2184</v>
      </c>
      <c r="G153" s="4">
        <v>-16228</v>
      </c>
      <c r="H153" s="4">
        <v>18412</v>
      </c>
      <c r="I153" s="4"/>
      <c r="J153" s="4">
        <v>0</v>
      </c>
      <c r="K153" s="4"/>
    </row>
    <row r="154" spans="2:11" ht="15">
      <c r="B154" s="3" t="s">
        <v>10</v>
      </c>
      <c r="C154" s="3"/>
      <c r="D154" s="10">
        <v>921680</v>
      </c>
      <c r="E154" s="10">
        <v>322000</v>
      </c>
      <c r="F154" s="10">
        <v>1243680</v>
      </c>
      <c r="G154" s="10">
        <v>1212703</v>
      </c>
      <c r="H154" s="10">
        <v>30977</v>
      </c>
      <c r="I154" s="10"/>
      <c r="J154" s="10">
        <v>0</v>
      </c>
      <c r="K154" s="10"/>
    </row>
    <row r="155" spans="2:11" ht="15">
      <c r="B155" s="3" t="s">
        <v>13</v>
      </c>
      <c r="C155" s="3"/>
      <c r="D155" s="31">
        <v>921680</v>
      </c>
      <c r="E155" s="31">
        <v>322000</v>
      </c>
      <c r="F155" s="31">
        <v>1243680</v>
      </c>
      <c r="G155" s="31">
        <v>1212703</v>
      </c>
      <c r="H155" s="31">
        <v>30977</v>
      </c>
      <c r="I155" s="31">
        <v>0</v>
      </c>
      <c r="J155" s="31">
        <v>0</v>
      </c>
      <c r="K155" s="31">
        <f>SUM(K154)</f>
        <v>0</v>
      </c>
    </row>
    <row r="156" spans="2:11" ht="4.5" customHeight="1">
      <c r="B156" s="3"/>
      <c r="C156" s="3"/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/>
      <c r="J156" s="29">
        <v>0</v>
      </c>
      <c r="K156" s="29"/>
    </row>
    <row r="157" spans="4:11" ht="12.75">
      <c r="D157" s="4"/>
      <c r="E157" s="4"/>
      <c r="F157" s="4"/>
      <c r="G157" s="4"/>
      <c r="H157" s="4"/>
      <c r="I157" s="4"/>
      <c r="J157" s="4"/>
      <c r="K157" s="4"/>
    </row>
    <row r="158" spans="2:11" ht="18.75" customHeight="1">
      <c r="B158" s="8" t="s">
        <v>33</v>
      </c>
      <c r="C158" s="8"/>
      <c r="D158" s="4"/>
      <c r="E158" s="4"/>
      <c r="F158" s="4"/>
      <c r="G158" s="4"/>
      <c r="H158" s="4"/>
      <c r="I158" s="4"/>
      <c r="J158" s="4"/>
      <c r="K158" s="4"/>
    </row>
    <row r="159" spans="2:11" ht="15.75" customHeight="1">
      <c r="B159" s="7" t="s">
        <v>20</v>
      </c>
      <c r="C159" s="7"/>
      <c r="D159" s="4"/>
      <c r="E159" s="4"/>
      <c r="F159" s="33"/>
      <c r="G159" s="33"/>
      <c r="H159" s="4"/>
      <c r="I159" s="4"/>
      <c r="J159" s="4"/>
      <c r="K159" s="4"/>
    </row>
    <row r="160" spans="2:11" ht="12.75">
      <c r="B160" t="s">
        <v>51</v>
      </c>
      <c r="D160" s="9">
        <v>3380286</v>
      </c>
      <c r="E160" s="9">
        <v>0</v>
      </c>
      <c r="F160" s="9">
        <v>3380286</v>
      </c>
      <c r="G160" s="9">
        <v>3380216</v>
      </c>
      <c r="H160" s="9">
        <v>70</v>
      </c>
      <c r="I160" s="9"/>
      <c r="J160" s="9">
        <v>0</v>
      </c>
      <c r="K160" s="4"/>
    </row>
    <row r="161" spans="2:11" ht="12.75">
      <c r="B161" t="s">
        <v>70</v>
      </c>
      <c r="D161" s="4">
        <v>0</v>
      </c>
      <c r="E161" s="4">
        <v>0</v>
      </c>
      <c r="F161" s="4">
        <v>0</v>
      </c>
      <c r="G161" s="4">
        <v>-178073</v>
      </c>
      <c r="H161" s="20">
        <v>178073</v>
      </c>
      <c r="I161" s="4"/>
      <c r="J161" s="4">
        <v>0</v>
      </c>
      <c r="K161" s="4"/>
    </row>
    <row r="162" spans="2:11" ht="15">
      <c r="B162" s="3" t="s">
        <v>10</v>
      </c>
      <c r="C162" s="3"/>
      <c r="D162" s="10">
        <v>3380286</v>
      </c>
      <c r="E162" s="10">
        <v>0</v>
      </c>
      <c r="F162" s="10">
        <v>3380286</v>
      </c>
      <c r="G162" s="10">
        <v>3202143</v>
      </c>
      <c r="H162" s="10">
        <v>178143</v>
      </c>
      <c r="I162" s="10"/>
      <c r="J162" s="10">
        <v>0</v>
      </c>
      <c r="K162" s="5"/>
    </row>
    <row r="163" spans="2:11" ht="15">
      <c r="B163" s="15" t="s">
        <v>21</v>
      </c>
      <c r="C163" s="3"/>
      <c r="D163" s="31">
        <v>3380286</v>
      </c>
      <c r="E163" s="31">
        <v>0</v>
      </c>
      <c r="F163" s="31">
        <v>3380286</v>
      </c>
      <c r="G163" s="31">
        <v>3202143</v>
      </c>
      <c r="H163" s="31">
        <v>178143</v>
      </c>
      <c r="I163" s="30"/>
      <c r="J163" s="31">
        <v>0</v>
      </c>
      <c r="K163" s="30"/>
    </row>
    <row r="164" spans="2:11" ht="4.5" customHeight="1">
      <c r="B164" s="3"/>
      <c r="C164" s="3"/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/>
      <c r="J164" s="29">
        <v>0</v>
      </c>
      <c r="K164" s="29"/>
    </row>
  </sheetData>
  <sheetProtection/>
  <printOptions/>
  <pageMargins left="0.5" right="0.5" top="0.55" bottom="0.55" header="0.35" footer="0.25"/>
  <pageSetup firstPageNumber="44" useFirstPageNumber="1" fitToHeight="0" fitToWidth="1" horizontalDpi="600" verticalDpi="600" orientation="portrait" scale="62" r:id="rId1"/>
  <headerFooter alignWithMargins="0">
    <oddHeader>&amp;R&amp;"Times New Roman,Bold"&amp;16&amp;USCHEDULE C-6</oddHead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OSCWIN7</dc:creator>
  <cp:keywords/>
  <dc:description/>
  <cp:lastModifiedBy>Nancy Walsh</cp:lastModifiedBy>
  <cp:lastPrinted>2014-11-04T16:50:16Z</cp:lastPrinted>
  <dcterms:created xsi:type="dcterms:W3CDTF">1999-10-28T13:39:27Z</dcterms:created>
  <dcterms:modified xsi:type="dcterms:W3CDTF">2014-12-30T13:49:08Z</dcterms:modified>
  <cp:category/>
  <cp:version/>
  <cp:contentType/>
  <cp:contentStatus/>
</cp:coreProperties>
</file>